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<sst xmlns="http://schemas.openxmlformats.org/spreadsheetml/2006/main" count="119" uniqueCount="51">
  <si>
    <t>Urzędy gmin (miast i miast na prawach powiatu)</t>
  </si>
  <si>
    <t>Ochrona zdrowia</t>
  </si>
  <si>
    <t>Administracja publiczna</t>
  </si>
  <si>
    <t xml:space="preserve">stacjonarnej </t>
  </si>
  <si>
    <t>Opłaty z tytułu zakupu usług telekomunikacyjnych telefonii</t>
  </si>
  <si>
    <t>Edukacyjna opieka wychowawcza</t>
  </si>
  <si>
    <t>Składki na ubezpieczenia społeczne</t>
  </si>
  <si>
    <t xml:space="preserve">służby cywilnej </t>
  </si>
  <si>
    <t>Kolonie i obozy oraz inne formy wypoczynku dzieci i</t>
  </si>
  <si>
    <t>Zwalczanie narkomanii</t>
  </si>
  <si>
    <t>młodzieży szkolnej, a także szkolenia młodzieży</t>
  </si>
  <si>
    <t>Przeciwdziałanie alkoholizmowi</t>
  </si>
  <si>
    <t>Wynagrodzenia bezosobowe</t>
  </si>
  <si>
    <t>Zakup usług pozostałych</t>
  </si>
  <si>
    <t>Zakup energii</t>
  </si>
  <si>
    <t>Zakup materiałów i wyposażenia</t>
  </si>
  <si>
    <t>Szkolenia pracowników niebędacych członkami korpusu</t>
  </si>
  <si>
    <t xml:space="preserve">Dz. </t>
  </si>
  <si>
    <t>Rozdz.</t>
  </si>
  <si>
    <t xml:space="preserve">   Par.</t>
  </si>
  <si>
    <t>Wyszczegółnienie</t>
  </si>
  <si>
    <t xml:space="preserve">           dochody</t>
  </si>
  <si>
    <t>plan</t>
  </si>
  <si>
    <t>wykonanie</t>
  </si>
  <si>
    <t>Dochody od osób prawnych , od osób fizycznych i od innych jednostek nie posiadających osobowości prawnej</t>
  </si>
  <si>
    <t>x</t>
  </si>
  <si>
    <t>Wpływy z innych opłat stanowiących dochody jednostek samorządu terytorialnego na podstawie ustaw</t>
  </si>
  <si>
    <t>0480</t>
  </si>
  <si>
    <t>wydatki</t>
  </si>
  <si>
    <t xml:space="preserve">                              </t>
  </si>
  <si>
    <t>Dochody razem</t>
  </si>
  <si>
    <t>Wydatki razem</t>
  </si>
  <si>
    <t xml:space="preserve">Plan  i wykonanie  dochodów z tytułu wydawania zezwoleń na sprzedaż alkoholu </t>
  </si>
  <si>
    <t>i wydatków związanych  ze zwalczaniem narkomanii i rozwiązywaniem problemów</t>
  </si>
  <si>
    <t xml:space="preserve">                                         </t>
  </si>
  <si>
    <t>% wykonania</t>
  </si>
  <si>
    <t xml:space="preserve">                                                                                                        </t>
  </si>
  <si>
    <t xml:space="preserve">                         </t>
  </si>
  <si>
    <t>Wpływy z opłat za zezwolenie na sprzedaż alkoholu</t>
  </si>
  <si>
    <t>koszty postępowania sądowego i prokuratorskiego</t>
  </si>
  <si>
    <t>Różne wydatki na rzecz osób fizycznych</t>
  </si>
  <si>
    <t>Różne opłaty i składki</t>
  </si>
  <si>
    <t>Pomoc społeczna</t>
  </si>
  <si>
    <t>Zadania w zakresie przeciwdziałania 
przemocy w rodzinie</t>
  </si>
  <si>
    <t>przemocy w rodzinie</t>
  </si>
  <si>
    <t>Załącznik nr 11 do sprawozdania rocznego z wykonania budżetu Gminy Poniec za rok 2012</t>
  </si>
  <si>
    <t>alkoholowych  za rok 2012</t>
  </si>
  <si>
    <t>Dotacja celowa z budżetu jednostki samorzadu terytorialnego,</t>
  </si>
  <si>
    <t>udzielona w trybie art..221 ustawy na finansowanie lub</t>
  </si>
  <si>
    <t>dofinansowanie zadań zleconych do realizacji organizacjom</t>
  </si>
  <si>
    <t>prowadzacym działalność pożytku publicznego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</si>
</sst>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??"/>
    <numFmt numFmtId="173" formatCode="?,???,??0.00"/>
    <numFmt numFmtId="174" formatCode="???,??0.00"/>
    <numFmt numFmtId="175" formatCode="?0.00%"/>
    <numFmt numFmtId="176" formatCode="?????"/>
    <numFmt numFmtId="177" formatCode="????"/>
    <numFmt numFmtId="178" formatCode="?,??0.00"/>
    <numFmt numFmtId="179" formatCode="??,??0.00"/>
    <numFmt numFmtId="180" formatCode="??0.00"/>
    <numFmt numFmtId="181" formatCode="?0.00"/>
    <numFmt numFmtId="182" formatCode="??0.00%"/>
    <numFmt numFmtId="183" formatCode="?"/>
  </numFmts>
  <fonts count="51">
    <font>
      <sz val="10"/>
      <name val="Arial"/>
      <family val="0"/>
    </font>
    <font>
      <sz val="10"/>
      <color indexed="8"/>
      <name val="Arial"/>
      <family val="2"/>
    </font>
    <font>
      <b/>
      <sz val="8.5"/>
      <color indexed="8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7"/>
      <name val="Arial CE"/>
      <family val="2"/>
    </font>
    <font>
      <sz val="7"/>
      <name val="Arial"/>
      <family val="2"/>
    </font>
    <font>
      <sz val="7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11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1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0" fillId="0" borderId="0">
      <alignment/>
      <protection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42" applyFont="1" applyAlignment="1">
      <alignment horizontal="center" vertical="center"/>
      <protection/>
    </xf>
    <xf numFmtId="0" fontId="0" fillId="33" borderId="10" xfId="42" applyFont="1" applyFill="1" applyBorder="1">
      <alignment/>
      <protection/>
    </xf>
    <xf numFmtId="0" fontId="0" fillId="33" borderId="11" xfId="42" applyFont="1" applyFill="1" applyBorder="1">
      <alignment/>
      <protection/>
    </xf>
    <xf numFmtId="0" fontId="6" fillId="33" borderId="12" xfId="42" applyFont="1" applyFill="1" applyBorder="1" applyAlignment="1">
      <alignment horizontal="left" vertical="top"/>
      <protection/>
    </xf>
    <xf numFmtId="173" fontId="6" fillId="33" borderId="12" xfId="42" applyNumberFormat="1" applyFont="1" applyFill="1" applyBorder="1" applyAlignment="1">
      <alignment horizontal="right" vertical="top"/>
      <protection/>
    </xf>
    <xf numFmtId="0" fontId="0" fillId="0" borderId="13" xfId="42" applyFont="1" applyBorder="1">
      <alignment/>
      <protection/>
    </xf>
    <xf numFmtId="0" fontId="0" fillId="34" borderId="14" xfId="42" applyFont="1" applyFill="1" applyBorder="1">
      <alignment/>
      <protection/>
    </xf>
    <xf numFmtId="176" fontId="3" fillId="34" borderId="10" xfId="42" applyNumberFormat="1" applyFont="1" applyFill="1" applyBorder="1" applyAlignment="1">
      <alignment horizontal="left" vertical="top"/>
      <protection/>
    </xf>
    <xf numFmtId="0" fontId="0" fillId="34" borderId="11" xfId="42" applyFont="1" applyFill="1" applyBorder="1">
      <alignment/>
      <protection/>
    </xf>
    <xf numFmtId="0" fontId="5" fillId="34" borderId="12" xfId="42" applyFont="1" applyFill="1" applyBorder="1" applyAlignment="1">
      <alignment horizontal="left" vertical="top"/>
      <protection/>
    </xf>
    <xf numFmtId="173" fontId="5" fillId="34" borderId="12" xfId="42" applyNumberFormat="1" applyFont="1" applyFill="1" applyBorder="1" applyAlignment="1">
      <alignment horizontal="right" vertical="top"/>
      <protection/>
    </xf>
    <xf numFmtId="174" fontId="5" fillId="0" borderId="12" xfId="42" applyNumberFormat="1" applyFont="1" applyBorder="1" applyAlignment="1">
      <alignment horizontal="right" vertical="top"/>
      <protection/>
    </xf>
    <xf numFmtId="0" fontId="0" fillId="0" borderId="15" xfId="42" applyFont="1" applyBorder="1">
      <alignment/>
      <protection/>
    </xf>
    <xf numFmtId="177" fontId="3" fillId="0" borderId="11" xfId="42" applyNumberFormat="1" applyFont="1" applyBorder="1" applyAlignment="1">
      <alignment horizontal="left" vertical="top"/>
      <protection/>
    </xf>
    <xf numFmtId="0" fontId="5" fillId="0" borderId="12" xfId="42" applyFont="1" applyBorder="1" applyAlignment="1">
      <alignment horizontal="left" vertical="top"/>
      <protection/>
    </xf>
    <xf numFmtId="178" fontId="5" fillId="0" borderId="12" xfId="42" applyNumberFormat="1" applyFont="1" applyBorder="1" applyAlignment="1">
      <alignment horizontal="right" vertical="top"/>
      <protection/>
    </xf>
    <xf numFmtId="179" fontId="5" fillId="0" borderId="12" xfId="42" applyNumberFormat="1" applyFont="1" applyBorder="1" applyAlignment="1">
      <alignment horizontal="right" vertical="top"/>
      <protection/>
    </xf>
    <xf numFmtId="0" fontId="0" fillId="0" borderId="16" xfId="42" applyFont="1" applyBorder="1">
      <alignment/>
      <protection/>
    </xf>
    <xf numFmtId="177" fontId="3" fillId="0" borderId="14" xfId="42" applyNumberFormat="1" applyFont="1" applyBorder="1" applyAlignment="1">
      <alignment horizontal="left" vertical="top"/>
      <protection/>
    </xf>
    <xf numFmtId="0" fontId="5" fillId="0" borderId="17" xfId="42" applyFont="1" applyBorder="1" applyAlignment="1">
      <alignment horizontal="left" vertical="top"/>
      <protection/>
    </xf>
    <xf numFmtId="0" fontId="5" fillId="0" borderId="18" xfId="42" applyFont="1" applyBorder="1" applyAlignment="1">
      <alignment horizontal="left" vertical="top"/>
      <protection/>
    </xf>
    <xf numFmtId="2" fontId="5" fillId="0" borderId="12" xfId="42" applyNumberFormat="1" applyFont="1" applyBorder="1" applyAlignment="1">
      <alignment horizontal="right" vertical="top"/>
      <protection/>
    </xf>
    <xf numFmtId="180" fontId="5" fillId="0" borderId="12" xfId="42" applyNumberFormat="1" applyFont="1" applyBorder="1" applyAlignment="1">
      <alignment horizontal="right" vertical="top"/>
      <protection/>
    </xf>
    <xf numFmtId="179" fontId="6" fillId="33" borderId="12" xfId="42" applyNumberFormat="1" applyFont="1" applyFill="1" applyBorder="1" applyAlignment="1">
      <alignment horizontal="right" vertical="top"/>
      <protection/>
    </xf>
    <xf numFmtId="178" fontId="5" fillId="34" borderId="12" xfId="42" applyNumberFormat="1" applyFont="1" applyFill="1" applyBorder="1" applyAlignment="1">
      <alignment horizontal="right" vertical="top"/>
      <protection/>
    </xf>
    <xf numFmtId="179" fontId="5" fillId="34" borderId="17" xfId="42" applyNumberFormat="1" applyFont="1" applyFill="1" applyBorder="1" applyAlignment="1">
      <alignment horizontal="right" vertical="top"/>
      <protection/>
    </xf>
    <xf numFmtId="0" fontId="1" fillId="0" borderId="0" xfId="42" applyFont="1" applyAlignment="1">
      <alignment horizontal="left" vertical="top"/>
      <protection/>
    </xf>
    <xf numFmtId="183" fontId="1" fillId="0" borderId="0" xfId="42" applyNumberFormat="1" applyFont="1" applyAlignment="1">
      <alignment horizontal="left" vertical="top"/>
      <protection/>
    </xf>
    <xf numFmtId="178" fontId="6" fillId="33" borderId="12" xfId="42" applyNumberFormat="1" applyFont="1" applyFill="1" applyBorder="1" applyAlignment="1">
      <alignment horizontal="right" vertical="top"/>
      <protection/>
    </xf>
    <xf numFmtId="0" fontId="0" fillId="34" borderId="19" xfId="42" applyFont="1" applyFill="1" applyBorder="1">
      <alignment/>
      <protection/>
    </xf>
    <xf numFmtId="176" fontId="3" fillId="34" borderId="20" xfId="42" applyNumberFormat="1" applyFont="1" applyFill="1" applyBorder="1" applyAlignment="1">
      <alignment horizontal="left" vertical="top"/>
      <protection/>
    </xf>
    <xf numFmtId="0" fontId="0" fillId="34" borderId="16" xfId="42" applyFont="1" applyFill="1" applyBorder="1">
      <alignment/>
      <protection/>
    </xf>
    <xf numFmtId="0" fontId="0" fillId="34" borderId="18" xfId="42" applyFont="1" applyFill="1" applyBorder="1">
      <alignment/>
      <protection/>
    </xf>
    <xf numFmtId="0" fontId="5" fillId="34" borderId="17" xfId="42" applyFont="1" applyFill="1" applyBorder="1" applyAlignment="1">
      <alignment horizontal="left" vertical="top"/>
      <protection/>
    </xf>
    <xf numFmtId="178" fontId="5" fillId="34" borderId="17" xfId="42" applyNumberFormat="1" applyFont="1" applyFill="1" applyBorder="1" applyAlignment="1">
      <alignment horizontal="right" vertical="top"/>
      <protection/>
    </xf>
    <xf numFmtId="0" fontId="5" fillId="34" borderId="18" xfId="42" applyFont="1" applyFill="1" applyBorder="1" applyAlignment="1">
      <alignment horizontal="left" vertical="top"/>
      <protection/>
    </xf>
    <xf numFmtId="173" fontId="2" fillId="0" borderId="0" xfId="42" applyNumberFormat="1" applyFont="1" applyAlignment="1">
      <alignment horizontal="right" vertical="top"/>
      <protection/>
    </xf>
    <xf numFmtId="0" fontId="0" fillId="0" borderId="0" xfId="42" applyFont="1" applyBorder="1">
      <alignment/>
      <protection/>
    </xf>
    <xf numFmtId="0" fontId="0" fillId="0" borderId="0" xfId="0" applyBorder="1" applyAlignment="1">
      <alignment/>
    </xf>
    <xf numFmtId="0" fontId="0" fillId="33" borderId="19" xfId="42" applyFont="1" applyFill="1" applyBorder="1">
      <alignment/>
      <protection/>
    </xf>
    <xf numFmtId="0" fontId="0" fillId="0" borderId="21" xfId="42" applyFont="1" applyBorder="1">
      <alignment/>
      <protection/>
    </xf>
    <xf numFmtId="0" fontId="0" fillId="0" borderId="22" xfId="42" applyFont="1" applyBorder="1">
      <alignment/>
      <protection/>
    </xf>
    <xf numFmtId="0" fontId="0" fillId="0" borderId="22" xfId="0" applyBorder="1" applyAlignment="1">
      <alignment/>
    </xf>
    <xf numFmtId="0" fontId="0" fillId="0" borderId="23" xfId="42" applyFont="1" applyBorder="1">
      <alignment/>
      <protection/>
    </xf>
    <xf numFmtId="177" fontId="3" fillId="0" borderId="16" xfId="42" applyNumberFormat="1" applyFont="1" applyBorder="1" applyAlignment="1">
      <alignment horizontal="left" vertical="top"/>
      <protection/>
    </xf>
    <xf numFmtId="178" fontId="5" fillId="0" borderId="18" xfId="42" applyNumberFormat="1" applyFont="1" applyBorder="1" applyAlignment="1">
      <alignment horizontal="right" vertical="top"/>
      <protection/>
    </xf>
    <xf numFmtId="177" fontId="3" fillId="0" borderId="21" xfId="42" applyNumberFormat="1" applyFont="1" applyBorder="1" applyAlignment="1">
      <alignment horizontal="left" vertical="top"/>
      <protection/>
    </xf>
    <xf numFmtId="0" fontId="0" fillId="0" borderId="23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4" fontId="7" fillId="0" borderId="25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/>
    </xf>
    <xf numFmtId="4" fontId="7" fillId="0" borderId="25" xfId="0" applyNumberFormat="1" applyFont="1" applyBorder="1" applyAlignment="1">
      <alignment horizontal="right"/>
    </xf>
    <xf numFmtId="0" fontId="6" fillId="0" borderId="12" xfId="42" applyFont="1" applyFill="1" applyBorder="1" applyAlignment="1">
      <alignment horizontal="center" vertical="center"/>
      <protection/>
    </xf>
    <xf numFmtId="4" fontId="2" fillId="0" borderId="0" xfId="42" applyNumberFormat="1" applyFont="1" applyAlignment="1">
      <alignment horizontal="right" vertical="top"/>
      <protection/>
    </xf>
    <xf numFmtId="176" fontId="3" fillId="34" borderId="11" xfId="42" applyNumberFormat="1" applyFont="1" applyFill="1" applyBorder="1" applyAlignment="1">
      <alignment horizontal="left" vertical="top"/>
      <protection/>
    </xf>
    <xf numFmtId="176" fontId="3" fillId="34" borderId="14" xfId="42" applyNumberFormat="1" applyFont="1" applyFill="1" applyBorder="1" applyAlignment="1">
      <alignment horizontal="left" vertical="top"/>
      <protection/>
    </xf>
    <xf numFmtId="0" fontId="0" fillId="0" borderId="26" xfId="42" applyFont="1" applyBorder="1">
      <alignment/>
      <protection/>
    </xf>
    <xf numFmtId="0" fontId="0" fillId="0" borderId="27" xfId="42" applyFont="1" applyBorder="1">
      <alignment/>
      <protection/>
    </xf>
    <xf numFmtId="0" fontId="0" fillId="0" borderId="24" xfId="42" applyFont="1" applyBorder="1">
      <alignment/>
      <protection/>
    </xf>
    <xf numFmtId="172" fontId="4" fillId="35" borderId="19" xfId="42" applyNumberFormat="1" applyFont="1" applyFill="1" applyBorder="1" applyAlignment="1">
      <alignment horizontal="left" vertical="top"/>
      <protection/>
    </xf>
    <xf numFmtId="172" fontId="4" fillId="35" borderId="20" xfId="42" applyNumberFormat="1" applyFont="1" applyFill="1" applyBorder="1" applyAlignment="1">
      <alignment horizontal="left" vertical="top"/>
      <protection/>
    </xf>
    <xf numFmtId="0" fontId="7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9" fontId="8" fillId="0" borderId="23" xfId="0" applyNumberFormat="1" applyFont="1" applyBorder="1" applyAlignment="1">
      <alignment horizontal="left"/>
    </xf>
    <xf numFmtId="0" fontId="9" fillId="35" borderId="28" xfId="0" applyFont="1" applyFill="1" applyBorder="1" applyAlignment="1">
      <alignment horizontal="center"/>
    </xf>
    <xf numFmtId="0" fontId="10" fillId="35" borderId="28" xfId="0" applyFont="1" applyFill="1" applyBorder="1" applyAlignment="1">
      <alignment horizontal="center"/>
    </xf>
    <xf numFmtId="0" fontId="10" fillId="35" borderId="29" xfId="0" applyFont="1" applyFill="1" applyBorder="1" applyAlignment="1">
      <alignment horizontal="center"/>
    </xf>
    <xf numFmtId="0" fontId="10" fillId="35" borderId="30" xfId="0" applyFont="1" applyFill="1" applyBorder="1" applyAlignment="1">
      <alignment wrapText="1"/>
    </xf>
    <xf numFmtId="4" fontId="10" fillId="35" borderId="25" xfId="0" applyNumberFormat="1" applyFont="1" applyFill="1" applyBorder="1" applyAlignment="1">
      <alignment horizontal="right"/>
    </xf>
    <xf numFmtId="0" fontId="11" fillId="36" borderId="31" xfId="0" applyFont="1" applyFill="1" applyBorder="1" applyAlignment="1">
      <alignment horizontal="center"/>
    </xf>
    <xf numFmtId="0" fontId="7" fillId="36" borderId="30" xfId="0" applyFont="1" applyFill="1" applyBorder="1" applyAlignment="1">
      <alignment horizontal="center"/>
    </xf>
    <xf numFmtId="4" fontId="7" fillId="36" borderId="25" xfId="0" applyNumberFormat="1" applyFont="1" applyFill="1" applyBorder="1" applyAlignment="1">
      <alignment horizontal="right"/>
    </xf>
    <xf numFmtId="10" fontId="7" fillId="35" borderId="25" xfId="0" applyNumberFormat="1" applyFont="1" applyFill="1" applyBorder="1" applyAlignment="1">
      <alignment horizontal="center" vertical="center"/>
    </xf>
    <xf numFmtId="10" fontId="7" fillId="36" borderId="25" xfId="0" applyNumberFormat="1" applyFont="1" applyFill="1" applyBorder="1" applyAlignment="1">
      <alignment horizontal="center" vertical="center"/>
    </xf>
    <xf numFmtId="10" fontId="7" fillId="0" borderId="25" xfId="0" applyNumberFormat="1" applyFont="1" applyBorder="1" applyAlignment="1">
      <alignment horizontal="center" vertical="center"/>
    </xf>
    <xf numFmtId="10" fontId="6" fillId="33" borderId="12" xfId="42" applyNumberFormat="1" applyFont="1" applyFill="1" applyBorder="1" applyAlignment="1">
      <alignment horizontal="center" vertical="top"/>
      <protection/>
    </xf>
    <xf numFmtId="49" fontId="8" fillId="0" borderId="0" xfId="0" applyNumberFormat="1" applyFont="1" applyBorder="1" applyAlignment="1">
      <alignment horizontal="left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center" vertical="center"/>
    </xf>
    <xf numFmtId="10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10" fontId="5" fillId="34" borderId="12" xfId="42" applyNumberFormat="1" applyFont="1" applyFill="1" applyBorder="1" applyAlignment="1">
      <alignment horizontal="center" vertical="top"/>
      <protection/>
    </xf>
    <xf numFmtId="10" fontId="5" fillId="0" borderId="12" xfId="42" applyNumberFormat="1" applyFont="1" applyBorder="1" applyAlignment="1">
      <alignment horizontal="center" vertical="top"/>
      <protection/>
    </xf>
    <xf numFmtId="10" fontId="5" fillId="34" borderId="17" xfId="42" applyNumberFormat="1" applyFont="1" applyFill="1" applyBorder="1" applyAlignment="1">
      <alignment horizontal="center" vertical="top"/>
      <protection/>
    </xf>
    <xf numFmtId="10" fontId="5" fillId="0" borderId="18" xfId="42" applyNumberFormat="1" applyFont="1" applyBorder="1" applyAlignment="1">
      <alignment horizontal="center" vertical="top"/>
      <protection/>
    </xf>
    <xf numFmtId="10" fontId="0" fillId="34" borderId="18" xfId="42" applyNumberFormat="1" applyFont="1" applyFill="1" applyBorder="1" applyAlignment="1">
      <alignment horizontal="center"/>
      <protection/>
    </xf>
    <xf numFmtId="10" fontId="2" fillId="0" borderId="0" xfId="42" applyNumberFormat="1" applyFont="1" applyAlignment="1">
      <alignment horizontal="center" vertical="top"/>
      <protection/>
    </xf>
    <xf numFmtId="172" fontId="4" fillId="35" borderId="25" xfId="42" applyNumberFormat="1" applyFont="1" applyFill="1" applyBorder="1" applyAlignment="1">
      <alignment horizontal="left" vertical="top"/>
      <protection/>
    </xf>
    <xf numFmtId="0" fontId="12" fillId="0" borderId="0" xfId="42" applyFont="1" applyBorder="1">
      <alignment/>
      <protection/>
    </xf>
    <xf numFmtId="0" fontId="13" fillId="0" borderId="0" xfId="42" applyFont="1" applyAlignment="1">
      <alignment horizontal="center" vertical="center"/>
      <protection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42" applyFont="1" applyAlignment="1">
      <alignment horizontal="right" vertical="top"/>
      <protection/>
    </xf>
    <xf numFmtId="0" fontId="7" fillId="36" borderId="30" xfId="0" applyFont="1" applyFill="1" applyBorder="1" applyAlignment="1">
      <alignment vertical="top" wrapText="1"/>
    </xf>
    <xf numFmtId="0" fontId="16" fillId="0" borderId="21" xfId="42" applyFont="1" applyBorder="1" applyAlignment="1">
      <alignment horizontal="left" vertical="top"/>
      <protection/>
    </xf>
    <xf numFmtId="0" fontId="16" fillId="0" borderId="22" xfId="42" applyFont="1" applyBorder="1" applyAlignment="1">
      <alignment horizontal="left" vertical="top"/>
      <protection/>
    </xf>
    <xf numFmtId="0" fontId="16" fillId="0" borderId="23" xfId="42" applyFont="1" applyBorder="1" applyAlignment="1">
      <alignment horizontal="left" vertical="top"/>
      <protection/>
    </xf>
    <xf numFmtId="0" fontId="7" fillId="0" borderId="21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4" fontId="14" fillId="0" borderId="25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4" fontId="7" fillId="0" borderId="25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0" fontId="5" fillId="0" borderId="17" xfId="42" applyNumberFormat="1" applyFont="1" applyBorder="1" applyAlignment="1">
      <alignment horizontal="center" vertical="top"/>
      <protection/>
    </xf>
    <xf numFmtId="178" fontId="5" fillId="0" borderId="17" xfId="42" applyNumberFormat="1" applyFont="1" applyBorder="1" applyAlignment="1">
      <alignment horizontal="right" vertical="top"/>
      <protection/>
    </xf>
    <xf numFmtId="0" fontId="5" fillId="0" borderId="33" xfId="42" applyFont="1" applyBorder="1" applyAlignment="1">
      <alignment horizontal="left" vertical="top"/>
      <protection/>
    </xf>
    <xf numFmtId="0" fontId="0" fillId="34" borderId="0" xfId="42" applyFont="1" applyFill="1" applyBorder="1">
      <alignment/>
      <protection/>
    </xf>
    <xf numFmtId="177" fontId="3" fillId="0" borderId="25" xfId="42" applyNumberFormat="1" applyFont="1" applyBorder="1" applyAlignment="1">
      <alignment horizontal="left" vertical="top"/>
      <protection/>
    </xf>
    <xf numFmtId="0" fontId="5" fillId="34" borderId="17" xfId="42" applyFont="1" applyFill="1" applyBorder="1" applyAlignment="1">
      <alignment horizontal="left" vertical="top" wrapText="1"/>
      <protection/>
    </xf>
    <xf numFmtId="176" fontId="3" fillId="34" borderId="13" xfId="42" applyNumberFormat="1" applyFont="1" applyFill="1" applyBorder="1" applyAlignment="1">
      <alignment horizontal="left" vertical="top"/>
      <protection/>
    </xf>
    <xf numFmtId="0" fontId="6" fillId="33" borderId="34" xfId="42" applyFont="1" applyFill="1" applyBorder="1" applyAlignment="1">
      <alignment horizontal="left" vertical="top"/>
      <protection/>
    </xf>
    <xf numFmtId="172" fontId="4" fillId="35" borderId="31" xfId="42" applyNumberFormat="1" applyFont="1" applyFill="1" applyBorder="1" applyAlignment="1">
      <alignment horizontal="left" vertical="top"/>
      <protection/>
    </xf>
    <xf numFmtId="0" fontId="0" fillId="33" borderId="35" xfId="42" applyFont="1" applyFill="1" applyBorder="1">
      <alignment/>
      <protection/>
    </xf>
    <xf numFmtId="0" fontId="0" fillId="33" borderId="30" xfId="42" applyFont="1" applyFill="1" applyBorder="1">
      <alignment/>
      <protection/>
    </xf>
    <xf numFmtId="0" fontId="8" fillId="0" borderId="0" xfId="0" applyFont="1" applyAlignment="1">
      <alignment horizontal="left" wrapText="1"/>
    </xf>
    <xf numFmtId="0" fontId="14" fillId="0" borderId="2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10" fontId="5" fillId="0" borderId="21" xfId="42" applyNumberFormat="1" applyFont="1" applyBorder="1" applyAlignment="1">
      <alignment horizontal="center" vertical="top"/>
      <protection/>
    </xf>
    <xf numFmtId="10" fontId="0" fillId="0" borderId="22" xfId="0" applyNumberFormat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5" fillId="0" borderId="17" xfId="42" applyNumberFormat="1" applyFont="1" applyBorder="1" applyAlignment="1">
      <alignment horizontal="center" vertical="top"/>
      <protection/>
    </xf>
    <xf numFmtId="10" fontId="0" fillId="0" borderId="18" xfId="0" applyNumberForma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8" fontId="5" fillId="0" borderId="21" xfId="42" applyNumberFormat="1" applyFont="1" applyBorder="1" applyAlignment="1">
      <alignment horizontal="right" vertical="top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8" fontId="5" fillId="0" borderId="17" xfId="42" applyNumberFormat="1" applyFont="1" applyBorder="1" applyAlignment="1">
      <alignment horizontal="right" vertical="top"/>
      <protection/>
    </xf>
    <xf numFmtId="0" fontId="0" fillId="0" borderId="18" xfId="0" applyBorder="1" applyAlignment="1">
      <alignment/>
    </xf>
    <xf numFmtId="180" fontId="5" fillId="0" borderId="17" xfId="42" applyNumberFormat="1" applyFont="1" applyBorder="1" applyAlignment="1">
      <alignment horizontal="right" vertical="top"/>
      <protection/>
    </xf>
    <xf numFmtId="0" fontId="6" fillId="0" borderId="17" xfId="42" applyFont="1" applyFill="1" applyBorder="1" applyAlignment="1">
      <alignment horizontal="center" vertical="center"/>
      <protection/>
    </xf>
    <xf numFmtId="0" fontId="6" fillId="0" borderId="18" xfId="42" applyFont="1" applyFill="1" applyBorder="1" applyAlignment="1">
      <alignment horizontal="center" vertical="center"/>
      <protection/>
    </xf>
    <xf numFmtId="2" fontId="5" fillId="0" borderId="17" xfId="42" applyNumberFormat="1" applyFont="1" applyBorder="1" applyAlignment="1">
      <alignment horizontal="right" vertical="top"/>
      <protection/>
    </xf>
    <xf numFmtId="0" fontId="6" fillId="0" borderId="36" xfId="42" applyFont="1" applyFill="1" applyBorder="1" applyAlignment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39" xfId="42" applyFont="1" applyFill="1" applyBorder="1" applyAlignment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E0E0E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86487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2</xdr:col>
      <xdr:colOff>352425</xdr:colOff>
      <xdr:row>50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0" y="8648700"/>
          <a:ext cx="10096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24">
      <selection activeCell="D51" sqref="D51"/>
    </sheetView>
  </sheetViews>
  <sheetFormatPr defaultColWidth="9.140625" defaultRowHeight="12.75"/>
  <cols>
    <col min="1" max="1" width="3.8515625" style="0" customWidth="1"/>
    <col min="2" max="2" width="6.00390625" style="0" customWidth="1"/>
    <col min="3" max="3" width="5.28125" style="0" customWidth="1"/>
    <col min="4" max="4" width="39.28125" style="96" customWidth="1"/>
    <col min="5" max="5" width="8.7109375" style="0" customWidth="1"/>
    <col min="6" max="6" width="8.57421875" style="0" customWidth="1"/>
    <col min="7" max="7" width="9.7109375" style="0" customWidth="1"/>
    <col min="8" max="8" width="10.00390625" style="0" customWidth="1"/>
    <col min="9" max="9" width="7.00390625" style="0" customWidth="1"/>
    <col min="10" max="10" width="9.57421875" style="0" customWidth="1"/>
  </cols>
  <sheetData>
    <row r="1" spans="1:8" s="39" customFormat="1" ht="12" customHeight="1">
      <c r="A1" s="38"/>
      <c r="B1" s="38"/>
      <c r="C1" s="38"/>
      <c r="D1" s="94"/>
      <c r="E1" s="38"/>
      <c r="F1" s="38"/>
      <c r="G1" s="38"/>
      <c r="H1" s="38"/>
    </row>
    <row r="2" spans="1:8" ht="11.25" customHeight="1">
      <c r="A2" s="1"/>
      <c r="B2" s="1"/>
      <c r="D2" s="95"/>
      <c r="E2" s="1"/>
      <c r="F2" s="1"/>
      <c r="G2" s="1"/>
      <c r="H2" s="1"/>
    </row>
    <row r="3" ht="12" customHeight="1"/>
    <row r="4" spans="2:9" ht="12.75">
      <c r="B4" s="49"/>
      <c r="C4" s="49"/>
      <c r="D4" s="49" t="s">
        <v>34</v>
      </c>
      <c r="E4" s="127" t="s">
        <v>45</v>
      </c>
      <c r="F4" s="127"/>
      <c r="G4" s="127"/>
      <c r="H4" s="127"/>
      <c r="I4" s="127"/>
    </row>
    <row r="5" spans="4:11" ht="12.75">
      <c r="D5" s="96" t="s">
        <v>29</v>
      </c>
      <c r="E5" s="127"/>
      <c r="F5" s="127"/>
      <c r="G5" s="127"/>
      <c r="H5" s="127"/>
      <c r="I5" s="127"/>
      <c r="K5" s="115" t="s">
        <v>36</v>
      </c>
    </row>
    <row r="6" spans="5:6" ht="12.75">
      <c r="E6" s="50"/>
      <c r="F6" s="50"/>
    </row>
    <row r="7" spans="1:8" ht="14.25" customHeight="1">
      <c r="A7" s="51"/>
      <c r="B7" s="51" t="s">
        <v>32</v>
      </c>
      <c r="C7" s="51"/>
      <c r="D7" s="97"/>
      <c r="E7" s="51"/>
      <c r="F7" s="51"/>
      <c r="G7" s="51"/>
      <c r="H7" s="52"/>
    </row>
    <row r="8" spans="1:8" ht="14.25" customHeight="1">
      <c r="A8" s="51"/>
      <c r="B8" s="51" t="s">
        <v>33</v>
      </c>
      <c r="C8" s="51"/>
      <c r="D8" s="97"/>
      <c r="E8" s="51"/>
      <c r="F8" s="51"/>
      <c r="G8" s="51"/>
      <c r="H8" s="52"/>
    </row>
    <row r="9" spans="1:8" ht="14.25" customHeight="1">
      <c r="A9" s="51"/>
      <c r="B9" s="51" t="s">
        <v>46</v>
      </c>
      <c r="C9" s="51"/>
      <c r="D9" s="97"/>
      <c r="E9" s="51"/>
      <c r="F9" s="51"/>
      <c r="G9" s="51"/>
      <c r="H9" s="52"/>
    </row>
    <row r="10" spans="1:8" ht="18" customHeight="1">
      <c r="A10" s="51"/>
      <c r="B10" s="51"/>
      <c r="C10" s="51"/>
      <c r="D10" s="97"/>
      <c r="E10" s="51"/>
      <c r="F10" s="51"/>
      <c r="G10" s="51"/>
      <c r="H10" s="51"/>
    </row>
    <row r="11" spans="1:9" s="49" customFormat="1" ht="14.25" customHeight="1">
      <c r="A11" s="103" t="s">
        <v>17</v>
      </c>
      <c r="B11" s="104" t="s">
        <v>18</v>
      </c>
      <c r="C11" s="105" t="s">
        <v>19</v>
      </c>
      <c r="D11" s="103" t="s">
        <v>20</v>
      </c>
      <c r="E11" s="106" t="s">
        <v>21</v>
      </c>
      <c r="F11" s="107"/>
      <c r="G11" s="135" t="s">
        <v>28</v>
      </c>
      <c r="H11" s="136"/>
      <c r="I11" s="128" t="s">
        <v>35</v>
      </c>
    </row>
    <row r="12" spans="1:9" ht="12.75">
      <c r="A12" s="108"/>
      <c r="B12" s="109"/>
      <c r="C12" s="110"/>
      <c r="D12" s="108"/>
      <c r="E12" s="111" t="s">
        <v>22</v>
      </c>
      <c r="F12" s="112" t="s">
        <v>23</v>
      </c>
      <c r="G12" s="113" t="s">
        <v>22</v>
      </c>
      <c r="H12" s="114" t="s">
        <v>23</v>
      </c>
      <c r="I12" s="129"/>
    </row>
    <row r="13" spans="1:9" ht="33.75" customHeight="1">
      <c r="A13" s="70">
        <v>756</v>
      </c>
      <c r="B13" s="71"/>
      <c r="C13" s="72"/>
      <c r="D13" s="73" t="s">
        <v>24</v>
      </c>
      <c r="E13" s="74">
        <f>E15</f>
        <v>96000</v>
      </c>
      <c r="F13" s="74">
        <f>F15</f>
        <v>132727.47</v>
      </c>
      <c r="G13" s="55" t="s">
        <v>25</v>
      </c>
      <c r="H13" s="55" t="s">
        <v>25</v>
      </c>
      <c r="I13" s="78">
        <f>F13/E13</f>
        <v>1.3825778125000001</v>
      </c>
    </row>
    <row r="14" spans="1:9" ht="35.25" customHeight="1">
      <c r="A14" s="68"/>
      <c r="B14" s="75">
        <v>75618</v>
      </c>
      <c r="C14" s="76"/>
      <c r="D14" s="99" t="s">
        <v>26</v>
      </c>
      <c r="E14" s="77">
        <f>E15</f>
        <v>96000</v>
      </c>
      <c r="F14" s="77">
        <f>F15</f>
        <v>132727.47</v>
      </c>
      <c r="G14" s="55" t="s">
        <v>25</v>
      </c>
      <c r="H14" s="55" t="s">
        <v>25</v>
      </c>
      <c r="I14" s="79">
        <f>F14/E14</f>
        <v>1.3825778125000001</v>
      </c>
    </row>
    <row r="15" spans="1:9" ht="12.75">
      <c r="A15" s="53"/>
      <c r="B15" s="54"/>
      <c r="C15" s="69" t="s">
        <v>27</v>
      </c>
      <c r="D15" s="56" t="s">
        <v>38</v>
      </c>
      <c r="E15" s="57">
        <v>96000</v>
      </c>
      <c r="F15" s="57">
        <v>132727.47</v>
      </c>
      <c r="G15" s="55" t="s">
        <v>25</v>
      </c>
      <c r="H15" s="55" t="s">
        <v>25</v>
      </c>
      <c r="I15" s="80">
        <f>F15/E15</f>
        <v>1.3825778125000001</v>
      </c>
    </row>
    <row r="16" spans="1:9" ht="12.75">
      <c r="A16" s="67"/>
      <c r="B16" s="67"/>
      <c r="C16" s="82"/>
      <c r="D16" s="86" t="s">
        <v>30</v>
      </c>
      <c r="E16" s="83">
        <f>E13</f>
        <v>96000</v>
      </c>
      <c r="F16" s="83">
        <f>F13</f>
        <v>132727.47</v>
      </c>
      <c r="G16" s="84" t="s">
        <v>37</v>
      </c>
      <c r="H16" s="84"/>
      <c r="I16" s="85">
        <f>I13</f>
        <v>1.3825778125000001</v>
      </c>
    </row>
    <row r="17" spans="1:9" ht="12.75" customHeight="1">
      <c r="A17" s="93">
        <v>750</v>
      </c>
      <c r="B17" s="3"/>
      <c r="C17" s="3"/>
      <c r="D17" s="4" t="s">
        <v>2</v>
      </c>
      <c r="E17" s="58" t="s">
        <v>25</v>
      </c>
      <c r="F17" s="58" t="s">
        <v>25</v>
      </c>
      <c r="G17" s="5">
        <f>SUM(G18)</f>
        <v>11848</v>
      </c>
      <c r="H17" s="5">
        <f>SUM(H18)</f>
        <v>11091.4</v>
      </c>
      <c r="I17" s="81">
        <f>H17/G17</f>
        <v>0.9361411208642808</v>
      </c>
    </row>
    <row r="18" spans="1:9" ht="12.75" customHeight="1">
      <c r="A18" s="6"/>
      <c r="B18" s="8">
        <v>75023</v>
      </c>
      <c r="C18" s="9"/>
      <c r="D18" s="10" t="s">
        <v>0</v>
      </c>
      <c r="E18" s="58" t="s">
        <v>25</v>
      </c>
      <c r="F18" s="58" t="s">
        <v>25</v>
      </c>
      <c r="G18" s="11">
        <f>SUM(G19:G20)</f>
        <v>11848</v>
      </c>
      <c r="H18" s="11">
        <f>SUM(H19:H20)</f>
        <v>11091.4</v>
      </c>
      <c r="I18" s="87">
        <f aca="true" t="shared" si="0" ref="I18:I51">H18/G18</f>
        <v>0.9361411208642808</v>
      </c>
    </row>
    <row r="19" spans="1:9" ht="12.75" customHeight="1">
      <c r="A19" s="6"/>
      <c r="B19" s="13"/>
      <c r="C19" s="14">
        <v>3030</v>
      </c>
      <c r="D19" s="15" t="s">
        <v>40</v>
      </c>
      <c r="E19" s="58" t="s">
        <v>25</v>
      </c>
      <c r="F19" s="58" t="s">
        <v>25</v>
      </c>
      <c r="G19" s="12">
        <v>400</v>
      </c>
      <c r="H19" s="17">
        <v>0</v>
      </c>
      <c r="I19" s="88">
        <f>H19/G19</f>
        <v>0</v>
      </c>
    </row>
    <row r="20" spans="1:9" ht="12.75" customHeight="1">
      <c r="A20" s="6"/>
      <c r="B20" s="13"/>
      <c r="C20" s="14">
        <v>4170</v>
      </c>
      <c r="D20" s="15" t="s">
        <v>12</v>
      </c>
      <c r="E20" s="58" t="s">
        <v>25</v>
      </c>
      <c r="F20" s="58" t="s">
        <v>25</v>
      </c>
      <c r="G20" s="17">
        <v>11448</v>
      </c>
      <c r="H20" s="17">
        <v>11091.4</v>
      </c>
      <c r="I20" s="88">
        <f t="shared" si="0"/>
        <v>0.9688504542278127</v>
      </c>
    </row>
    <row r="21" spans="1:9" ht="12.75" customHeight="1">
      <c r="A21" s="66">
        <v>851</v>
      </c>
      <c r="B21" s="2"/>
      <c r="C21" s="3"/>
      <c r="D21" s="4" t="s">
        <v>1</v>
      </c>
      <c r="E21" s="58" t="s">
        <v>25</v>
      </c>
      <c r="F21" s="58" t="s">
        <v>25</v>
      </c>
      <c r="G21" s="24">
        <f>SUM(G22,G24)</f>
        <v>78415</v>
      </c>
      <c r="H21" s="24">
        <f>SUM(H22,H24)</f>
        <v>71056.20999999999</v>
      </c>
      <c r="I21" s="81">
        <f t="shared" si="0"/>
        <v>0.9061558375310845</v>
      </c>
    </row>
    <row r="22" spans="1:9" ht="12.75" customHeight="1">
      <c r="A22" s="41"/>
      <c r="B22" s="60">
        <v>85153</v>
      </c>
      <c r="C22" s="9"/>
      <c r="D22" s="10" t="s">
        <v>9</v>
      </c>
      <c r="E22" s="58" t="s">
        <v>25</v>
      </c>
      <c r="F22" s="58" t="s">
        <v>25</v>
      </c>
      <c r="G22" s="25">
        <f>SUM(G23:G23)</f>
        <v>200</v>
      </c>
      <c r="H22" s="25">
        <f>SUM(H23:H23)</f>
        <v>0</v>
      </c>
      <c r="I22" s="87">
        <f t="shared" si="0"/>
        <v>0</v>
      </c>
    </row>
    <row r="23" spans="1:9" ht="12.75" customHeight="1">
      <c r="A23" s="42"/>
      <c r="B23" s="38"/>
      <c r="C23" s="120">
        <v>4430</v>
      </c>
      <c r="D23" s="118" t="s">
        <v>41</v>
      </c>
      <c r="E23" s="58" t="s">
        <v>25</v>
      </c>
      <c r="F23" s="58" t="s">
        <v>25</v>
      </c>
      <c r="G23" s="117">
        <v>200</v>
      </c>
      <c r="H23" s="117">
        <v>0</v>
      </c>
      <c r="I23" s="116">
        <f>H23/G23</f>
        <v>0</v>
      </c>
    </row>
    <row r="24" spans="1:9" ht="12.75" customHeight="1">
      <c r="A24" s="42"/>
      <c r="B24" s="61">
        <v>85154</v>
      </c>
      <c r="C24" s="119"/>
      <c r="D24" s="34" t="s">
        <v>11</v>
      </c>
      <c r="E24" s="58" t="s">
        <v>25</v>
      </c>
      <c r="F24" s="58" t="s">
        <v>25</v>
      </c>
      <c r="G24" s="26">
        <f>SUM(G25:G38)</f>
        <v>78215</v>
      </c>
      <c r="H24" s="26">
        <f>SUM(H25:H38)</f>
        <v>71056.20999999999</v>
      </c>
      <c r="I24" s="89">
        <f t="shared" si="0"/>
        <v>0.9084729271878794</v>
      </c>
    </row>
    <row r="25" spans="1:9" ht="12.75" customHeight="1">
      <c r="A25" s="42"/>
      <c r="B25" s="62"/>
      <c r="C25" s="47">
        <v>2360</v>
      </c>
      <c r="D25" s="100" t="s">
        <v>47</v>
      </c>
      <c r="E25" s="146" t="s">
        <v>25</v>
      </c>
      <c r="F25" s="149" t="s">
        <v>25</v>
      </c>
      <c r="G25" s="137">
        <v>2000</v>
      </c>
      <c r="H25" s="137">
        <v>2000</v>
      </c>
      <c r="I25" s="130">
        <f t="shared" si="0"/>
        <v>1</v>
      </c>
    </row>
    <row r="26" spans="1:9" ht="11.25" customHeight="1">
      <c r="A26" s="42"/>
      <c r="B26" s="38"/>
      <c r="C26" s="43"/>
      <c r="D26" s="101" t="s">
        <v>48</v>
      </c>
      <c r="E26" s="147"/>
      <c r="F26" s="150"/>
      <c r="G26" s="138"/>
      <c r="H26" s="138"/>
      <c r="I26" s="131" t="e">
        <f t="shared" si="0"/>
        <v>#DIV/0!</v>
      </c>
    </row>
    <row r="27" spans="1:9" ht="10.5" customHeight="1">
      <c r="A27" s="42"/>
      <c r="B27" s="38"/>
      <c r="C27" s="42"/>
      <c r="D27" s="101" t="s">
        <v>49</v>
      </c>
      <c r="E27" s="147"/>
      <c r="F27" s="150"/>
      <c r="G27" s="138"/>
      <c r="H27" s="138"/>
      <c r="I27" s="131" t="e">
        <f t="shared" si="0"/>
        <v>#DIV/0!</v>
      </c>
    </row>
    <row r="28" spans="1:9" ht="11.25" customHeight="1">
      <c r="A28" s="43"/>
      <c r="B28" s="39"/>
      <c r="C28" s="48"/>
      <c r="D28" s="102" t="s">
        <v>50</v>
      </c>
      <c r="E28" s="148"/>
      <c r="F28" s="151"/>
      <c r="G28" s="139"/>
      <c r="H28" s="139"/>
      <c r="I28" s="132" t="e">
        <f t="shared" si="0"/>
        <v>#DIV/0!</v>
      </c>
    </row>
    <row r="29" spans="1:9" ht="12.75" customHeight="1">
      <c r="A29" s="42"/>
      <c r="B29" s="63"/>
      <c r="C29" s="45">
        <v>4110</v>
      </c>
      <c r="D29" s="21" t="s">
        <v>6</v>
      </c>
      <c r="E29" s="58" t="s">
        <v>25</v>
      </c>
      <c r="F29" s="58" t="s">
        <v>25</v>
      </c>
      <c r="G29" s="46">
        <v>4063</v>
      </c>
      <c r="H29" s="46">
        <v>3690.76</v>
      </c>
      <c r="I29" s="90">
        <f t="shared" si="0"/>
        <v>0.9083829682500616</v>
      </c>
    </row>
    <row r="30" spans="1:9" ht="12.75" customHeight="1">
      <c r="A30" s="42"/>
      <c r="B30" s="63"/>
      <c r="C30" s="14">
        <v>4170</v>
      </c>
      <c r="D30" s="15" t="s">
        <v>12</v>
      </c>
      <c r="E30" s="58" t="s">
        <v>25</v>
      </c>
      <c r="F30" s="58" t="s">
        <v>25</v>
      </c>
      <c r="G30" s="17">
        <v>29800</v>
      </c>
      <c r="H30" s="17">
        <v>29793.86</v>
      </c>
      <c r="I30" s="88">
        <f t="shared" si="0"/>
        <v>0.9997939597315436</v>
      </c>
    </row>
    <row r="31" spans="1:9" ht="12.75" customHeight="1">
      <c r="A31" s="42"/>
      <c r="B31" s="63"/>
      <c r="C31" s="14">
        <v>4210</v>
      </c>
      <c r="D31" s="15" t="s">
        <v>15</v>
      </c>
      <c r="E31" s="58" t="s">
        <v>25</v>
      </c>
      <c r="F31" s="58" t="s">
        <v>25</v>
      </c>
      <c r="G31" s="17">
        <v>20700</v>
      </c>
      <c r="H31" s="16">
        <v>18667.19</v>
      </c>
      <c r="I31" s="88">
        <f t="shared" si="0"/>
        <v>0.9017966183574878</v>
      </c>
    </row>
    <row r="32" spans="1:9" ht="12.75" customHeight="1">
      <c r="A32" s="42"/>
      <c r="B32" s="63"/>
      <c r="C32" s="14">
        <v>4260</v>
      </c>
      <c r="D32" s="15" t="s">
        <v>14</v>
      </c>
      <c r="E32" s="58" t="s">
        <v>25</v>
      </c>
      <c r="F32" s="58" t="s">
        <v>25</v>
      </c>
      <c r="G32" s="16">
        <v>1500</v>
      </c>
      <c r="H32" s="23">
        <v>1320.3</v>
      </c>
      <c r="I32" s="88">
        <f t="shared" si="0"/>
        <v>0.8802</v>
      </c>
    </row>
    <row r="33" spans="1:9" ht="12.75" customHeight="1">
      <c r="A33" s="42"/>
      <c r="B33" s="63"/>
      <c r="C33" s="14">
        <v>4300</v>
      </c>
      <c r="D33" s="15" t="s">
        <v>13</v>
      </c>
      <c r="E33" s="58" t="s">
        <v>25</v>
      </c>
      <c r="F33" s="58" t="s">
        <v>25</v>
      </c>
      <c r="G33" s="17">
        <v>17952</v>
      </c>
      <c r="H33" s="17">
        <v>14706.79</v>
      </c>
      <c r="I33" s="88">
        <f t="shared" si="0"/>
        <v>0.8192284982174689</v>
      </c>
    </row>
    <row r="34" spans="1:9" ht="12.75" customHeight="1">
      <c r="A34" s="42"/>
      <c r="B34" s="63"/>
      <c r="C34" s="19">
        <v>4370</v>
      </c>
      <c r="D34" s="20" t="s">
        <v>4</v>
      </c>
      <c r="E34" s="143" t="s">
        <v>25</v>
      </c>
      <c r="F34" s="143" t="s">
        <v>25</v>
      </c>
      <c r="G34" s="140">
        <v>600</v>
      </c>
      <c r="H34" s="142">
        <v>517.31</v>
      </c>
      <c r="I34" s="133">
        <f t="shared" si="0"/>
        <v>0.8621833333333332</v>
      </c>
    </row>
    <row r="35" spans="1:9" ht="12" customHeight="1">
      <c r="A35" s="42"/>
      <c r="B35" s="63"/>
      <c r="C35" s="18"/>
      <c r="D35" s="21" t="s">
        <v>3</v>
      </c>
      <c r="E35" s="152"/>
      <c r="F35" s="152"/>
      <c r="G35" s="141"/>
      <c r="H35" s="141"/>
      <c r="I35" s="134" t="e">
        <f t="shared" si="0"/>
        <v>#DIV/0!</v>
      </c>
    </row>
    <row r="36" spans="1:9" ht="12.75" customHeight="1">
      <c r="A36" s="42"/>
      <c r="B36" s="63"/>
      <c r="C36" s="14">
        <v>4610</v>
      </c>
      <c r="D36" s="15" t="s">
        <v>39</v>
      </c>
      <c r="E36" s="58" t="s">
        <v>25</v>
      </c>
      <c r="F36" s="58" t="s">
        <v>25</v>
      </c>
      <c r="G36" s="23">
        <v>800</v>
      </c>
      <c r="H36" s="22">
        <v>360</v>
      </c>
      <c r="I36" s="88">
        <f t="shared" si="0"/>
        <v>0.45</v>
      </c>
    </row>
    <row r="37" spans="1:9" ht="12.75" customHeight="1">
      <c r="A37" s="42"/>
      <c r="B37" s="63"/>
      <c r="C37" s="19">
        <v>4700</v>
      </c>
      <c r="D37" s="20" t="s">
        <v>16</v>
      </c>
      <c r="E37" s="143" t="s">
        <v>25</v>
      </c>
      <c r="F37" s="143" t="s">
        <v>25</v>
      </c>
      <c r="G37" s="140">
        <v>800</v>
      </c>
      <c r="H37" s="145">
        <v>0</v>
      </c>
      <c r="I37" s="133">
        <f t="shared" si="0"/>
        <v>0</v>
      </c>
    </row>
    <row r="38" spans="1:9" ht="12" customHeight="1">
      <c r="A38" s="44"/>
      <c r="B38" s="64"/>
      <c r="C38" s="18"/>
      <c r="D38" s="21" t="s">
        <v>7</v>
      </c>
      <c r="E38" s="152"/>
      <c r="F38" s="152"/>
      <c r="G38" s="141"/>
      <c r="H38" s="141"/>
      <c r="I38" s="134" t="e">
        <f t="shared" si="0"/>
        <v>#DIV/0!</v>
      </c>
    </row>
    <row r="39" spans="1:9" ht="12.75" customHeight="1">
      <c r="A39" s="65">
        <v>852</v>
      </c>
      <c r="B39" s="40"/>
      <c r="C39" s="3"/>
      <c r="D39" s="4" t="s">
        <v>42</v>
      </c>
      <c r="E39" s="58" t="s">
        <v>25</v>
      </c>
      <c r="F39" s="58" t="s">
        <v>25</v>
      </c>
      <c r="G39" s="24">
        <f>SUM(G40)</f>
        <v>4000</v>
      </c>
      <c r="H39" s="29">
        <f>SUM(H40)</f>
        <v>3300</v>
      </c>
      <c r="I39" s="81">
        <f>H39/G39</f>
        <v>0.825</v>
      </c>
    </row>
    <row r="40" spans="1:9" ht="12.75" customHeight="1">
      <c r="A40" s="6"/>
      <c r="B40" s="31">
        <v>85205</v>
      </c>
      <c r="C40" s="7"/>
      <c r="D40" s="121" t="s">
        <v>43</v>
      </c>
      <c r="E40" s="143" t="s">
        <v>25</v>
      </c>
      <c r="F40" s="143" t="s">
        <v>25</v>
      </c>
      <c r="G40" s="26">
        <f>SUM(G42:G43)</f>
        <v>4000</v>
      </c>
      <c r="H40" s="35">
        <f>SUM(H42:H43)</f>
        <v>3300</v>
      </c>
      <c r="I40" s="89">
        <f>H40/G40</f>
        <v>0.825</v>
      </c>
    </row>
    <row r="41" spans="1:9" ht="12" customHeight="1">
      <c r="A41" s="6"/>
      <c r="B41" s="30"/>
      <c r="C41" s="32"/>
      <c r="D41" s="36" t="s">
        <v>44</v>
      </c>
      <c r="E41" s="144"/>
      <c r="F41" s="144"/>
      <c r="G41" s="33"/>
      <c r="H41" s="33"/>
      <c r="I41" s="91"/>
    </row>
    <row r="42" spans="1:9" ht="12.75" customHeight="1">
      <c r="A42" s="6"/>
      <c r="B42" s="13"/>
      <c r="C42" s="14">
        <v>4110</v>
      </c>
      <c r="D42" s="15" t="s">
        <v>6</v>
      </c>
      <c r="E42" s="58" t="s">
        <v>25</v>
      </c>
      <c r="F42" s="58" t="s">
        <v>25</v>
      </c>
      <c r="G42" s="16">
        <v>200</v>
      </c>
      <c r="H42" s="22">
        <v>0</v>
      </c>
      <c r="I42" s="88">
        <f>H42/G42</f>
        <v>0</v>
      </c>
    </row>
    <row r="43" spans="1:9" ht="12.75" customHeight="1">
      <c r="A43" s="6"/>
      <c r="B43" s="13"/>
      <c r="C43" s="19">
        <v>4300</v>
      </c>
      <c r="D43" s="15" t="s">
        <v>13</v>
      </c>
      <c r="E43" s="58" t="s">
        <v>25</v>
      </c>
      <c r="F43" s="58" t="s">
        <v>25</v>
      </c>
      <c r="G43" s="17">
        <v>3800</v>
      </c>
      <c r="H43" s="16">
        <v>3300</v>
      </c>
      <c r="I43" s="88">
        <f>H43/G43</f>
        <v>0.868421052631579</v>
      </c>
    </row>
    <row r="44" spans="1:9" ht="12.75" customHeight="1">
      <c r="A44" s="124">
        <v>854</v>
      </c>
      <c r="B44" s="125"/>
      <c r="C44" s="126"/>
      <c r="D44" s="123" t="s">
        <v>5</v>
      </c>
      <c r="E44" s="58" t="s">
        <v>25</v>
      </c>
      <c r="F44" s="58" t="s">
        <v>25</v>
      </c>
      <c r="G44" s="24">
        <f>SUM(G45)</f>
        <v>30502</v>
      </c>
      <c r="H44" s="29">
        <f>SUM(H45)</f>
        <v>30500.010000000002</v>
      </c>
      <c r="I44" s="81">
        <f t="shared" si="0"/>
        <v>0.9999347583764999</v>
      </c>
    </row>
    <row r="45" spans="1:9" ht="12.75" customHeight="1">
      <c r="A45" s="6"/>
      <c r="B45" s="122">
        <v>85412</v>
      </c>
      <c r="C45" s="119"/>
      <c r="D45" s="34" t="s">
        <v>8</v>
      </c>
      <c r="E45" s="143" t="s">
        <v>25</v>
      </c>
      <c r="F45" s="143" t="s">
        <v>25</v>
      </c>
      <c r="G45" s="26">
        <f>SUM(G47:G50)</f>
        <v>30502</v>
      </c>
      <c r="H45" s="35">
        <f>SUM(H47:H50)</f>
        <v>30500.010000000002</v>
      </c>
      <c r="I45" s="89">
        <f t="shared" si="0"/>
        <v>0.9999347583764999</v>
      </c>
    </row>
    <row r="46" spans="1:9" ht="12" customHeight="1">
      <c r="A46" s="6"/>
      <c r="B46" s="30"/>
      <c r="C46" s="32"/>
      <c r="D46" s="36" t="s">
        <v>10</v>
      </c>
      <c r="E46" s="144"/>
      <c r="F46" s="144"/>
      <c r="G46" s="33"/>
      <c r="H46" s="33"/>
      <c r="I46" s="91"/>
    </row>
    <row r="47" spans="1:9" ht="12.75" customHeight="1">
      <c r="A47" s="6"/>
      <c r="B47" s="13"/>
      <c r="C47" s="14">
        <v>4110</v>
      </c>
      <c r="D47" s="15" t="s">
        <v>6</v>
      </c>
      <c r="E47" s="58" t="s">
        <v>25</v>
      </c>
      <c r="F47" s="58" t="s">
        <v>25</v>
      </c>
      <c r="G47" s="16">
        <v>753</v>
      </c>
      <c r="H47" s="22">
        <v>752.4</v>
      </c>
      <c r="I47" s="88">
        <f t="shared" si="0"/>
        <v>0.999203187250996</v>
      </c>
    </row>
    <row r="48" spans="1:9" ht="12.75" customHeight="1">
      <c r="A48" s="6"/>
      <c r="B48" s="13"/>
      <c r="C48" s="14">
        <v>4170</v>
      </c>
      <c r="D48" s="15" t="s">
        <v>12</v>
      </c>
      <c r="E48" s="58" t="s">
        <v>25</v>
      </c>
      <c r="F48" s="58" t="s">
        <v>25</v>
      </c>
      <c r="G48" s="16">
        <v>12540</v>
      </c>
      <c r="H48" s="22">
        <v>12540</v>
      </c>
      <c r="I48" s="88">
        <f t="shared" si="0"/>
        <v>1</v>
      </c>
    </row>
    <row r="49" spans="1:9" ht="12.75" customHeight="1">
      <c r="A49" s="6"/>
      <c r="B49" s="13"/>
      <c r="C49" s="14">
        <v>4210</v>
      </c>
      <c r="D49" s="15" t="s">
        <v>15</v>
      </c>
      <c r="E49" s="58" t="s">
        <v>25</v>
      </c>
      <c r="F49" s="58" t="s">
        <v>25</v>
      </c>
      <c r="G49" s="16">
        <v>8764</v>
      </c>
      <c r="H49" s="23">
        <v>8763.21</v>
      </c>
      <c r="I49" s="88">
        <f t="shared" si="0"/>
        <v>0.9999098585120948</v>
      </c>
    </row>
    <row r="50" spans="1:9" ht="12.75" customHeight="1">
      <c r="A50" s="6"/>
      <c r="B50" s="13"/>
      <c r="C50" s="14">
        <v>4300</v>
      </c>
      <c r="D50" s="15" t="s">
        <v>13</v>
      </c>
      <c r="E50" s="58" t="s">
        <v>25</v>
      </c>
      <c r="F50" s="58" t="s">
        <v>25</v>
      </c>
      <c r="G50" s="17">
        <v>8445</v>
      </c>
      <c r="H50" s="16">
        <v>8444.4</v>
      </c>
      <c r="I50" s="88">
        <f t="shared" si="0"/>
        <v>0.9999289520426288</v>
      </c>
    </row>
    <row r="51" spans="4:9" ht="15" customHeight="1">
      <c r="D51" s="98" t="s">
        <v>31</v>
      </c>
      <c r="E51" s="59"/>
      <c r="F51" s="59"/>
      <c r="G51" s="37">
        <f>SUM(G44,G39,G21,G17)</f>
        <v>124765</v>
      </c>
      <c r="H51" s="37">
        <f>SUM(H44,H39,H21,H17)</f>
        <v>115947.62</v>
      </c>
      <c r="I51" s="92">
        <f t="shared" si="0"/>
        <v>0.9293280968220253</v>
      </c>
    </row>
    <row r="52" spans="1:2" ht="12.75" customHeight="1">
      <c r="A52" s="27"/>
      <c r="B52" s="28"/>
    </row>
  </sheetData>
  <sheetProtection/>
  <mergeCells count="22">
    <mergeCell ref="E25:E28"/>
    <mergeCell ref="F25:F28"/>
    <mergeCell ref="E34:E35"/>
    <mergeCell ref="F34:F35"/>
    <mergeCell ref="E37:E38"/>
    <mergeCell ref="F37:F38"/>
    <mergeCell ref="G37:G38"/>
    <mergeCell ref="F45:F46"/>
    <mergeCell ref="E45:E46"/>
    <mergeCell ref="H37:H38"/>
    <mergeCell ref="E40:E41"/>
    <mergeCell ref="F40:F41"/>
    <mergeCell ref="E4:I5"/>
    <mergeCell ref="I11:I12"/>
    <mergeCell ref="I25:I28"/>
    <mergeCell ref="I34:I35"/>
    <mergeCell ref="I37:I38"/>
    <mergeCell ref="G11:H11"/>
    <mergeCell ref="G25:G28"/>
    <mergeCell ref="H25:H28"/>
    <mergeCell ref="G34:G35"/>
    <mergeCell ref="H34:H35"/>
  </mergeCells>
  <printOptions/>
  <pageMargins left="0.45" right="0.26" top="0.56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Gmina Poniec</cp:lastModifiedBy>
  <cp:lastPrinted>2012-08-07T10:29:27Z</cp:lastPrinted>
  <dcterms:created xsi:type="dcterms:W3CDTF">2009-08-04T11:59:30Z</dcterms:created>
  <dcterms:modified xsi:type="dcterms:W3CDTF">2013-02-21T08:30:57Z</dcterms:modified>
  <cp:category/>
  <cp:version/>
  <cp:contentType/>
  <cp:contentStatus/>
</cp:coreProperties>
</file>