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<sst xmlns="http://schemas.openxmlformats.org/spreadsheetml/2006/main" count="122" uniqueCount="51">
  <si>
    <t>Urzędy gmin (miast i miast na prawach powiatu)</t>
  </si>
  <si>
    <t>Ochrona zdrowia</t>
  </si>
  <si>
    <t>Administracja publiczna</t>
  </si>
  <si>
    <t xml:space="preserve">stacjonarnej </t>
  </si>
  <si>
    <t>Opłaty z tytułu zakupu usług telekomunikacyjnych telefonii</t>
  </si>
  <si>
    <t>Edukacyjna opieka wychowawcza</t>
  </si>
  <si>
    <t>Składki na ubezpieczenia społeczne</t>
  </si>
  <si>
    <t xml:space="preserve">służby cywilnej </t>
  </si>
  <si>
    <t>Kolonie i obozy oraz inne formy wypoczynku dzieci i</t>
  </si>
  <si>
    <t>Zwalczanie narkomanii</t>
  </si>
  <si>
    <t>młodzieży szkolnej, a także szkolenia młodzieży</t>
  </si>
  <si>
    <t>Przeciwdziałanie alkoholizmowi</t>
  </si>
  <si>
    <t>Wynagrodzenia bezosobowe</t>
  </si>
  <si>
    <t>Zakup usług pozostałych</t>
  </si>
  <si>
    <t>Zakup energii</t>
  </si>
  <si>
    <t>Zakup materiałów i wyposażenia</t>
  </si>
  <si>
    <t>Szkolenia pracowników niebędacych członkami korpusu</t>
  </si>
  <si>
    <t xml:space="preserve">Dz. </t>
  </si>
  <si>
    <t>Rozdz.</t>
  </si>
  <si>
    <t xml:space="preserve">   Par.</t>
  </si>
  <si>
    <t>Wyszczegółnienie</t>
  </si>
  <si>
    <t xml:space="preserve">           dochody</t>
  </si>
  <si>
    <t>plan</t>
  </si>
  <si>
    <t>wykonanie</t>
  </si>
  <si>
    <t>Dochody od osób prawnych , od osób fizycznych i od innych jednostek nie posiadających osobowości prawnej</t>
  </si>
  <si>
    <t>x</t>
  </si>
  <si>
    <t>Wpływy z innych opłat stanowiących dochody jednostek samorządu terytorialnego na podstawie ustaw</t>
  </si>
  <si>
    <t>0480</t>
  </si>
  <si>
    <t>wydatki</t>
  </si>
  <si>
    <t xml:space="preserve">                              </t>
  </si>
  <si>
    <t>Dochody razem</t>
  </si>
  <si>
    <t>Wydatki razem</t>
  </si>
  <si>
    <t xml:space="preserve">Plan  i wykonanie  dochodów z tytułu wydawania zezwoleń na sprzedaż alkoholu </t>
  </si>
  <si>
    <t>i wydatków związanych  ze zwalczaniem narkomanii i rozwiązywaniem problemów</t>
  </si>
  <si>
    <t xml:space="preserve">                                         </t>
  </si>
  <si>
    <t>% wykonania</t>
  </si>
  <si>
    <t xml:space="preserve">                                                                                                        </t>
  </si>
  <si>
    <t xml:space="preserve">                         </t>
  </si>
  <si>
    <t>Wpływy z opłat za zezwolenie na sprzedaż alkoholu</t>
  </si>
  <si>
    <t>koszty postępowania sądowego i prokuratorskiego</t>
  </si>
  <si>
    <t>Różne wydatki na rzecz osób fizycznych</t>
  </si>
  <si>
    <t>Różne opłaty i składki</t>
  </si>
  <si>
    <t>Pomoc społeczna</t>
  </si>
  <si>
    <t>Zadania w zakresie przeciwdziałania 
przemocy w rodzinie</t>
  </si>
  <si>
    <t>przemocy w rodzinie</t>
  </si>
  <si>
    <t>Załącznik nr 10 do informacji z przebiegu wykonania budżetu za I półrocze 2013</t>
  </si>
  <si>
    <t>alkoholowych  za I półrocze 2013 r.</t>
  </si>
  <si>
    <t>Dotacja celowa z budżetu jednostki samorzadu terytorialnego,</t>
  </si>
  <si>
    <t>udzielona w trybie art.. 221 ustawy na finansowanie lub dofinan-</t>
  </si>
  <si>
    <t xml:space="preserve">sowanie zadań zleconych do realizacji organizacjom </t>
  </si>
  <si>
    <t>prowadzacym działalność pożytku publicznego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</si>
</sst>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,???,??0.00"/>
    <numFmt numFmtId="174" formatCode="???,??0.00"/>
    <numFmt numFmtId="175" formatCode="?0.00%"/>
    <numFmt numFmtId="176" formatCode="?????"/>
    <numFmt numFmtId="177" formatCode="????"/>
    <numFmt numFmtId="178" formatCode="?,??0.00"/>
    <numFmt numFmtId="179" formatCode="??,??0.00"/>
    <numFmt numFmtId="180" formatCode="??0.00"/>
    <numFmt numFmtId="181" formatCode="?0.00"/>
    <numFmt numFmtId="182" formatCode="??0.00%"/>
    <numFmt numFmtId="183" formatCode="?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7"/>
      <name val="Arial CE"/>
      <family val="2"/>
    </font>
    <font>
      <sz val="7"/>
      <name val="Arial"/>
      <family val="2"/>
    </font>
    <font>
      <sz val="7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42" applyFont="1" applyAlignment="1">
      <alignment horizontal="center" vertical="center"/>
      <protection/>
    </xf>
    <xf numFmtId="0" fontId="0" fillId="33" borderId="10" xfId="42" applyFont="1" applyFill="1" applyBorder="1">
      <alignment/>
      <protection/>
    </xf>
    <xf numFmtId="0" fontId="0" fillId="33" borderId="11" xfId="42" applyFont="1" applyFill="1" applyBorder="1">
      <alignment/>
      <protection/>
    </xf>
    <xf numFmtId="0" fontId="6" fillId="33" borderId="12" xfId="42" applyFont="1" applyFill="1" applyBorder="1" applyAlignment="1">
      <alignment horizontal="left" vertical="top"/>
      <protection/>
    </xf>
    <xf numFmtId="173" fontId="6" fillId="33" borderId="12" xfId="42" applyNumberFormat="1" applyFont="1" applyFill="1" applyBorder="1" applyAlignment="1">
      <alignment horizontal="right" vertical="top"/>
      <protection/>
    </xf>
    <xf numFmtId="0" fontId="0" fillId="0" borderId="13" xfId="42" applyFont="1" applyBorder="1">
      <alignment/>
      <protection/>
    </xf>
    <xf numFmtId="0" fontId="0" fillId="34" borderId="14" xfId="42" applyFont="1" applyFill="1" applyBorder="1">
      <alignment/>
      <protection/>
    </xf>
    <xf numFmtId="176" fontId="3" fillId="34" borderId="10" xfId="42" applyNumberFormat="1" applyFont="1" applyFill="1" applyBorder="1" applyAlignment="1">
      <alignment horizontal="left" vertical="top"/>
      <protection/>
    </xf>
    <xf numFmtId="0" fontId="0" fillId="34" borderId="11" xfId="42" applyFont="1" applyFill="1" applyBorder="1">
      <alignment/>
      <protection/>
    </xf>
    <xf numFmtId="0" fontId="5" fillId="34" borderId="12" xfId="42" applyFont="1" applyFill="1" applyBorder="1" applyAlignment="1">
      <alignment horizontal="left" vertical="top"/>
      <protection/>
    </xf>
    <xf numFmtId="173" fontId="5" fillId="34" borderId="12" xfId="42" applyNumberFormat="1" applyFont="1" applyFill="1" applyBorder="1" applyAlignment="1">
      <alignment horizontal="right" vertical="top"/>
      <protection/>
    </xf>
    <xf numFmtId="174" fontId="5" fillId="0" borderId="12" xfId="42" applyNumberFormat="1" applyFont="1" applyBorder="1" applyAlignment="1">
      <alignment horizontal="right" vertical="top"/>
      <protection/>
    </xf>
    <xf numFmtId="0" fontId="0" fillId="0" borderId="15" xfId="42" applyFont="1" applyBorder="1">
      <alignment/>
      <protection/>
    </xf>
    <xf numFmtId="177" fontId="3" fillId="0" borderId="11" xfId="42" applyNumberFormat="1" applyFont="1" applyBorder="1" applyAlignment="1">
      <alignment horizontal="left" vertical="top"/>
      <protection/>
    </xf>
    <xf numFmtId="0" fontId="5" fillId="0" borderId="12" xfId="42" applyFont="1" applyBorder="1" applyAlignment="1">
      <alignment horizontal="left" vertical="top"/>
      <protection/>
    </xf>
    <xf numFmtId="178" fontId="5" fillId="0" borderId="12" xfId="42" applyNumberFormat="1" applyFont="1" applyBorder="1" applyAlignment="1">
      <alignment horizontal="right" vertical="top"/>
      <protection/>
    </xf>
    <xf numFmtId="179" fontId="5" fillId="0" borderId="12" xfId="42" applyNumberFormat="1" applyFont="1" applyBorder="1" applyAlignment="1">
      <alignment horizontal="right" vertical="top"/>
      <protection/>
    </xf>
    <xf numFmtId="0" fontId="0" fillId="0" borderId="16" xfId="42" applyFont="1" applyBorder="1">
      <alignment/>
      <protection/>
    </xf>
    <xf numFmtId="177" fontId="3" fillId="0" borderId="14" xfId="42" applyNumberFormat="1" applyFont="1" applyBorder="1" applyAlignment="1">
      <alignment horizontal="left" vertical="top"/>
      <protection/>
    </xf>
    <xf numFmtId="0" fontId="5" fillId="0" borderId="17" xfId="42" applyFont="1" applyBorder="1" applyAlignment="1">
      <alignment horizontal="left" vertical="top"/>
      <protection/>
    </xf>
    <xf numFmtId="0" fontId="5" fillId="0" borderId="18" xfId="42" applyFont="1" applyBorder="1" applyAlignment="1">
      <alignment horizontal="left" vertical="top"/>
      <protection/>
    </xf>
    <xf numFmtId="2" fontId="5" fillId="0" borderId="12" xfId="42" applyNumberFormat="1" applyFont="1" applyBorder="1" applyAlignment="1">
      <alignment horizontal="right" vertical="top"/>
      <protection/>
    </xf>
    <xf numFmtId="180" fontId="5" fillId="0" borderId="12" xfId="42" applyNumberFormat="1" applyFont="1" applyBorder="1" applyAlignment="1">
      <alignment horizontal="right" vertical="top"/>
      <protection/>
    </xf>
    <xf numFmtId="179" fontId="6" fillId="33" borderId="12" xfId="42" applyNumberFormat="1" applyFont="1" applyFill="1" applyBorder="1" applyAlignment="1">
      <alignment horizontal="right" vertical="top"/>
      <protection/>
    </xf>
    <xf numFmtId="178" fontId="5" fillId="34" borderId="12" xfId="42" applyNumberFormat="1" applyFont="1" applyFill="1" applyBorder="1" applyAlignment="1">
      <alignment horizontal="right" vertical="top"/>
      <protection/>
    </xf>
    <xf numFmtId="179" fontId="5" fillId="34" borderId="17" xfId="42" applyNumberFormat="1" applyFont="1" applyFill="1" applyBorder="1" applyAlignment="1">
      <alignment horizontal="right" vertical="top"/>
      <protection/>
    </xf>
    <xf numFmtId="0" fontId="1" fillId="0" borderId="0" xfId="42" applyFont="1" applyAlignment="1">
      <alignment horizontal="left" vertical="top"/>
      <protection/>
    </xf>
    <xf numFmtId="183" fontId="1" fillId="0" borderId="0" xfId="42" applyNumberFormat="1" applyFont="1" applyAlignment="1">
      <alignment horizontal="left" vertical="top"/>
      <protection/>
    </xf>
    <xf numFmtId="178" fontId="6" fillId="33" borderId="12" xfId="42" applyNumberFormat="1" applyFont="1" applyFill="1" applyBorder="1" applyAlignment="1">
      <alignment horizontal="right" vertical="top"/>
      <protection/>
    </xf>
    <xf numFmtId="0" fontId="0" fillId="34" borderId="19" xfId="42" applyFont="1" applyFill="1" applyBorder="1">
      <alignment/>
      <protection/>
    </xf>
    <xf numFmtId="176" fontId="3" fillId="34" borderId="20" xfId="42" applyNumberFormat="1" applyFont="1" applyFill="1" applyBorder="1" applyAlignment="1">
      <alignment horizontal="left" vertical="top"/>
      <protection/>
    </xf>
    <xf numFmtId="0" fontId="0" fillId="34" borderId="16" xfId="42" applyFont="1" applyFill="1" applyBorder="1">
      <alignment/>
      <protection/>
    </xf>
    <xf numFmtId="0" fontId="0" fillId="34" borderId="18" xfId="42" applyFont="1" applyFill="1" applyBorder="1">
      <alignment/>
      <protection/>
    </xf>
    <xf numFmtId="0" fontId="5" fillId="34" borderId="17" xfId="42" applyFont="1" applyFill="1" applyBorder="1" applyAlignment="1">
      <alignment horizontal="left" vertical="top"/>
      <protection/>
    </xf>
    <xf numFmtId="178" fontId="5" fillId="34" borderId="17" xfId="42" applyNumberFormat="1" applyFont="1" applyFill="1" applyBorder="1" applyAlignment="1">
      <alignment horizontal="right" vertical="top"/>
      <protection/>
    </xf>
    <xf numFmtId="0" fontId="5" fillId="34" borderId="18" xfId="42" applyFont="1" applyFill="1" applyBorder="1" applyAlignment="1">
      <alignment horizontal="left" vertical="top"/>
      <protection/>
    </xf>
    <xf numFmtId="173" fontId="2" fillId="0" borderId="0" xfId="42" applyNumberFormat="1" applyFont="1" applyAlignment="1">
      <alignment horizontal="right" vertical="top"/>
      <protection/>
    </xf>
    <xf numFmtId="0" fontId="0" fillId="0" borderId="0" xfId="42" applyFont="1" applyBorder="1">
      <alignment/>
      <protection/>
    </xf>
    <xf numFmtId="0" fontId="0" fillId="0" borderId="0" xfId="0" applyBorder="1" applyAlignment="1">
      <alignment/>
    </xf>
    <xf numFmtId="0" fontId="0" fillId="33" borderId="19" xfId="42" applyFont="1" applyFill="1" applyBorder="1">
      <alignment/>
      <protection/>
    </xf>
    <xf numFmtId="0" fontId="0" fillId="0" borderId="21" xfId="42" applyFont="1" applyBorder="1">
      <alignment/>
      <protection/>
    </xf>
    <xf numFmtId="0" fontId="0" fillId="0" borderId="22" xfId="42" applyFont="1" applyBorder="1">
      <alignment/>
      <protection/>
    </xf>
    <xf numFmtId="0" fontId="0" fillId="0" borderId="22" xfId="0" applyBorder="1" applyAlignment="1">
      <alignment/>
    </xf>
    <xf numFmtId="0" fontId="0" fillId="0" borderId="23" xfId="42" applyFont="1" applyBorder="1">
      <alignment/>
      <protection/>
    </xf>
    <xf numFmtId="0" fontId="0" fillId="0" borderId="24" xfId="42" applyFont="1" applyBorder="1">
      <alignment/>
      <protection/>
    </xf>
    <xf numFmtId="177" fontId="3" fillId="0" borderId="16" xfId="42" applyNumberFormat="1" applyFont="1" applyBorder="1" applyAlignment="1">
      <alignment horizontal="left" vertical="top"/>
      <protection/>
    </xf>
    <xf numFmtId="178" fontId="5" fillId="0" borderId="18" xfId="42" applyNumberFormat="1" applyFont="1" applyBorder="1" applyAlignment="1">
      <alignment horizontal="right" vertical="top"/>
      <protection/>
    </xf>
    <xf numFmtId="177" fontId="3" fillId="0" borderId="21" xfId="42" applyNumberFormat="1" applyFont="1" applyBorder="1" applyAlignment="1">
      <alignment horizontal="left" vertical="top"/>
      <protection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4" fontId="7" fillId="0" borderId="26" xfId="0" applyNumberFormat="1" applyFont="1" applyBorder="1" applyAlignment="1">
      <alignment horizontal="right"/>
    </xf>
    <xf numFmtId="0" fontId="6" fillId="0" borderId="12" xfId="42" applyFont="1" applyFill="1" applyBorder="1" applyAlignment="1">
      <alignment horizontal="center" vertical="center"/>
      <protection/>
    </xf>
    <xf numFmtId="4" fontId="2" fillId="0" borderId="0" xfId="42" applyNumberFormat="1" applyFont="1" applyAlignment="1">
      <alignment horizontal="right" vertical="top"/>
      <protection/>
    </xf>
    <xf numFmtId="176" fontId="3" fillId="34" borderId="11" xfId="42" applyNumberFormat="1" applyFont="1" applyFill="1" applyBorder="1" applyAlignment="1">
      <alignment horizontal="left" vertical="top"/>
      <protection/>
    </xf>
    <xf numFmtId="176" fontId="3" fillId="34" borderId="14" xfId="42" applyNumberFormat="1" applyFont="1" applyFill="1" applyBorder="1" applyAlignment="1">
      <alignment horizontal="left" vertical="top"/>
      <protection/>
    </xf>
    <xf numFmtId="0" fontId="0" fillId="0" borderId="27" xfId="42" applyFont="1" applyBorder="1">
      <alignment/>
      <protection/>
    </xf>
    <xf numFmtId="0" fontId="0" fillId="0" borderId="28" xfId="42" applyFont="1" applyBorder="1">
      <alignment/>
      <protection/>
    </xf>
    <xf numFmtId="0" fontId="0" fillId="0" borderId="25" xfId="42" applyFont="1" applyBorder="1">
      <alignment/>
      <protection/>
    </xf>
    <xf numFmtId="172" fontId="4" fillId="35" borderId="19" xfId="42" applyNumberFormat="1" applyFont="1" applyFill="1" applyBorder="1" applyAlignment="1">
      <alignment horizontal="left" vertical="top"/>
      <protection/>
    </xf>
    <xf numFmtId="172" fontId="4" fillId="35" borderId="20" xfId="42" applyNumberFormat="1" applyFont="1" applyFill="1" applyBorder="1" applyAlignment="1">
      <alignment horizontal="left" vertical="top"/>
      <protection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8" fillId="0" borderId="23" xfId="0" applyNumberFormat="1" applyFont="1" applyBorder="1" applyAlignment="1">
      <alignment horizontal="left"/>
    </xf>
    <xf numFmtId="0" fontId="9" fillId="35" borderId="29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10" fillId="35" borderId="31" xfId="0" applyFont="1" applyFill="1" applyBorder="1" applyAlignment="1">
      <alignment wrapText="1"/>
    </xf>
    <xf numFmtId="4" fontId="10" fillId="35" borderId="26" xfId="0" applyNumberFormat="1" applyFont="1" applyFill="1" applyBorder="1" applyAlignment="1">
      <alignment horizontal="right"/>
    </xf>
    <xf numFmtId="0" fontId="11" fillId="36" borderId="32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4" fontId="7" fillId="36" borderId="26" xfId="0" applyNumberFormat="1" applyFont="1" applyFill="1" applyBorder="1" applyAlignment="1">
      <alignment horizontal="right"/>
    </xf>
    <xf numFmtId="10" fontId="7" fillId="35" borderId="26" xfId="0" applyNumberFormat="1" applyFont="1" applyFill="1" applyBorder="1" applyAlignment="1">
      <alignment horizontal="center" vertical="center"/>
    </xf>
    <xf numFmtId="10" fontId="7" fillId="36" borderId="26" xfId="0" applyNumberFormat="1" applyFont="1" applyFill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6" fillId="33" borderId="12" xfId="42" applyNumberFormat="1" applyFont="1" applyFill="1" applyBorder="1" applyAlignment="1">
      <alignment horizontal="center" vertical="top"/>
      <protection/>
    </xf>
    <xf numFmtId="49" fontId="8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0" fontId="5" fillId="34" borderId="12" xfId="42" applyNumberFormat="1" applyFont="1" applyFill="1" applyBorder="1" applyAlignment="1">
      <alignment horizontal="center" vertical="top"/>
      <protection/>
    </xf>
    <xf numFmtId="10" fontId="5" fillId="0" borderId="12" xfId="42" applyNumberFormat="1" applyFont="1" applyBorder="1" applyAlignment="1">
      <alignment horizontal="center" vertical="top"/>
      <protection/>
    </xf>
    <xf numFmtId="10" fontId="5" fillId="34" borderId="17" xfId="42" applyNumberFormat="1" applyFont="1" applyFill="1" applyBorder="1" applyAlignment="1">
      <alignment horizontal="center" vertical="top"/>
      <protection/>
    </xf>
    <xf numFmtId="10" fontId="5" fillId="0" borderId="18" xfId="42" applyNumberFormat="1" applyFont="1" applyBorder="1" applyAlignment="1">
      <alignment horizontal="center" vertical="top"/>
      <protection/>
    </xf>
    <xf numFmtId="10" fontId="0" fillId="34" borderId="18" xfId="42" applyNumberFormat="1" applyFont="1" applyFill="1" applyBorder="1" applyAlignment="1">
      <alignment horizontal="center"/>
      <protection/>
    </xf>
    <xf numFmtId="10" fontId="2" fillId="0" borderId="0" xfId="42" applyNumberFormat="1" applyFont="1" applyAlignment="1">
      <alignment horizontal="center" vertical="top"/>
      <protection/>
    </xf>
    <xf numFmtId="172" fontId="4" fillId="35" borderId="26" xfId="42" applyNumberFormat="1" applyFont="1" applyFill="1" applyBorder="1" applyAlignment="1">
      <alignment horizontal="left" vertical="top"/>
      <protection/>
    </xf>
    <xf numFmtId="0" fontId="12" fillId="0" borderId="0" xfId="42" applyFont="1" applyBorder="1">
      <alignment/>
      <protection/>
    </xf>
    <xf numFmtId="0" fontId="13" fillId="0" borderId="0" xfId="42" applyFont="1" applyAlignment="1">
      <alignment horizontal="center" vertical="center"/>
      <protection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42" applyFont="1" applyAlignment="1">
      <alignment horizontal="right" vertical="top"/>
      <protection/>
    </xf>
    <xf numFmtId="0" fontId="7" fillId="36" borderId="31" xfId="0" applyFont="1" applyFill="1" applyBorder="1" applyAlignment="1">
      <alignment vertical="top" wrapText="1"/>
    </xf>
    <xf numFmtId="0" fontId="16" fillId="0" borderId="21" xfId="42" applyFont="1" applyBorder="1" applyAlignment="1">
      <alignment horizontal="left" vertical="top"/>
      <protection/>
    </xf>
    <xf numFmtId="0" fontId="16" fillId="0" borderId="22" xfId="42" applyFont="1" applyBorder="1" applyAlignment="1">
      <alignment horizontal="left" vertical="top"/>
      <protection/>
    </xf>
    <xf numFmtId="0" fontId="16" fillId="0" borderId="23" xfId="42" applyFont="1" applyBorder="1" applyAlignment="1">
      <alignment horizontal="left" vertical="top"/>
      <protection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0" fontId="5" fillId="0" borderId="17" xfId="42" applyNumberFormat="1" applyFont="1" applyBorder="1" applyAlignment="1">
      <alignment horizontal="center" vertical="top"/>
      <protection/>
    </xf>
    <xf numFmtId="178" fontId="5" fillId="0" borderId="17" xfId="42" applyNumberFormat="1" applyFont="1" applyBorder="1" applyAlignment="1">
      <alignment horizontal="right" vertical="top"/>
      <protection/>
    </xf>
    <xf numFmtId="0" fontId="5" fillId="0" borderId="34" xfId="42" applyFont="1" applyBorder="1" applyAlignment="1">
      <alignment horizontal="left" vertical="top"/>
      <protection/>
    </xf>
    <xf numFmtId="0" fontId="0" fillId="34" borderId="0" xfId="42" applyFont="1" applyFill="1" applyBorder="1">
      <alignment/>
      <protection/>
    </xf>
    <xf numFmtId="177" fontId="3" fillId="0" borderId="26" xfId="42" applyNumberFormat="1" applyFont="1" applyBorder="1" applyAlignment="1">
      <alignment horizontal="left" vertical="top"/>
      <protection/>
    </xf>
    <xf numFmtId="0" fontId="5" fillId="34" borderId="17" xfId="42" applyFont="1" applyFill="1" applyBorder="1" applyAlignment="1">
      <alignment horizontal="left" vertical="top" wrapText="1"/>
      <protection/>
    </xf>
    <xf numFmtId="176" fontId="3" fillId="34" borderId="13" xfId="42" applyNumberFormat="1" applyFont="1" applyFill="1" applyBorder="1" applyAlignment="1">
      <alignment horizontal="left" vertical="top"/>
      <protection/>
    </xf>
    <xf numFmtId="0" fontId="6" fillId="33" borderId="35" xfId="42" applyFont="1" applyFill="1" applyBorder="1" applyAlignment="1">
      <alignment horizontal="left" vertical="top"/>
      <protection/>
    </xf>
    <xf numFmtId="172" fontId="4" fillId="35" borderId="32" xfId="42" applyNumberFormat="1" applyFont="1" applyFill="1" applyBorder="1" applyAlignment="1">
      <alignment horizontal="left" vertical="top"/>
      <protection/>
    </xf>
    <xf numFmtId="0" fontId="0" fillId="33" borderId="36" xfId="42" applyFont="1" applyFill="1" applyBorder="1">
      <alignment/>
      <protection/>
    </xf>
    <xf numFmtId="0" fontId="0" fillId="33" borderId="31" xfId="42" applyFont="1" applyFill="1" applyBorder="1">
      <alignment/>
      <protection/>
    </xf>
    <xf numFmtId="0" fontId="14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0" fontId="5" fillId="0" borderId="21" xfId="42" applyNumberFormat="1" applyFont="1" applyBorder="1" applyAlignment="1">
      <alignment horizontal="center" vertical="top"/>
      <protection/>
    </xf>
    <xf numFmtId="10" fontId="0" fillId="0" borderId="22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5" fillId="0" borderId="17" xfId="42" applyNumberFormat="1" applyFont="1" applyBorder="1" applyAlignment="1">
      <alignment horizontal="center" vertical="top"/>
      <protection/>
    </xf>
    <xf numFmtId="10" fontId="0" fillId="0" borderId="18" xfId="0" applyNumberForma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8" fontId="5" fillId="0" borderId="21" xfId="42" applyNumberFormat="1" applyFont="1" applyBorder="1" applyAlignment="1">
      <alignment horizontal="right" vertical="top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8" fontId="5" fillId="0" borderId="17" xfId="42" applyNumberFormat="1" applyFont="1" applyBorder="1" applyAlignment="1">
      <alignment horizontal="right" vertical="top"/>
      <protection/>
    </xf>
    <xf numFmtId="0" fontId="0" fillId="0" borderId="18" xfId="0" applyBorder="1" applyAlignment="1">
      <alignment/>
    </xf>
    <xf numFmtId="180" fontId="5" fillId="0" borderId="17" xfId="42" applyNumberFormat="1" applyFont="1" applyBorder="1" applyAlignment="1">
      <alignment horizontal="right" vertical="top"/>
      <protection/>
    </xf>
    <xf numFmtId="0" fontId="6" fillId="0" borderId="17" xfId="42" applyFont="1" applyFill="1" applyBorder="1" applyAlignment="1">
      <alignment horizontal="center" vertical="center"/>
      <protection/>
    </xf>
    <xf numFmtId="0" fontId="6" fillId="0" borderId="18" xfId="42" applyFont="1" applyFill="1" applyBorder="1" applyAlignment="1">
      <alignment horizontal="center" vertical="center"/>
      <protection/>
    </xf>
    <xf numFmtId="2" fontId="5" fillId="0" borderId="17" xfId="42" applyNumberFormat="1" applyFont="1" applyBorder="1" applyAlignment="1">
      <alignment horizontal="right" vertical="top"/>
      <protection/>
    </xf>
    <xf numFmtId="0" fontId="6" fillId="0" borderId="37" xfId="42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42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88106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2</xdr:col>
      <xdr:colOff>352425</xdr:colOff>
      <xdr:row>51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8810625"/>
          <a:ext cx="1009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5.28125" style="0" customWidth="1"/>
    <col min="4" max="4" width="39.28125" style="97" customWidth="1"/>
    <col min="5" max="5" width="8.7109375" style="0" customWidth="1"/>
    <col min="6" max="6" width="8.57421875" style="0" customWidth="1"/>
    <col min="7" max="7" width="9.7109375" style="0" customWidth="1"/>
    <col min="8" max="8" width="10.00390625" style="0" customWidth="1"/>
    <col min="9" max="9" width="7.00390625" style="0" customWidth="1"/>
    <col min="10" max="10" width="9.57421875" style="0" customWidth="1"/>
  </cols>
  <sheetData>
    <row r="1" spans="1:8" s="39" customFormat="1" ht="12" customHeight="1">
      <c r="A1" s="38"/>
      <c r="B1" s="38"/>
      <c r="C1" s="38"/>
      <c r="D1" s="95"/>
      <c r="E1" s="38"/>
      <c r="F1" s="38"/>
      <c r="G1" s="38"/>
      <c r="H1" s="38"/>
    </row>
    <row r="2" spans="1:8" ht="11.25" customHeight="1">
      <c r="A2" s="1"/>
      <c r="B2" s="1"/>
      <c r="D2" s="96"/>
      <c r="E2" s="1"/>
      <c r="F2" s="1"/>
      <c r="G2" s="1"/>
      <c r="H2" s="1"/>
    </row>
    <row r="3" ht="12" customHeight="1"/>
    <row r="4" spans="2:9" ht="12.75">
      <c r="B4" s="50"/>
      <c r="C4" s="50"/>
      <c r="D4" s="50" t="s">
        <v>34</v>
      </c>
      <c r="E4" s="153" t="s">
        <v>45</v>
      </c>
      <c r="F4" s="153"/>
      <c r="G4" s="153"/>
      <c r="H4" s="153"/>
      <c r="I4" s="153"/>
    </row>
    <row r="5" spans="4:11" ht="12.75">
      <c r="D5" s="97" t="s">
        <v>29</v>
      </c>
      <c r="E5" s="153"/>
      <c r="F5" s="153"/>
      <c r="G5" s="153"/>
      <c r="H5" s="153"/>
      <c r="I5" s="153"/>
      <c r="K5" s="116" t="s">
        <v>36</v>
      </c>
    </row>
    <row r="6" spans="5:6" ht="12.75">
      <c r="E6" s="51"/>
      <c r="F6" s="51"/>
    </row>
    <row r="7" spans="1:8" ht="14.25" customHeight="1">
      <c r="A7" s="52"/>
      <c r="B7" s="52" t="s">
        <v>32</v>
      </c>
      <c r="C7" s="52"/>
      <c r="D7" s="98"/>
      <c r="E7" s="52"/>
      <c r="F7" s="52"/>
      <c r="G7" s="52"/>
      <c r="H7" s="53"/>
    </row>
    <row r="8" spans="1:8" ht="14.25" customHeight="1">
      <c r="A8" s="52"/>
      <c r="B8" s="52" t="s">
        <v>33</v>
      </c>
      <c r="C8" s="52"/>
      <c r="D8" s="98"/>
      <c r="E8" s="52"/>
      <c r="F8" s="52"/>
      <c r="G8" s="52"/>
      <c r="H8" s="53"/>
    </row>
    <row r="9" spans="1:8" ht="14.25" customHeight="1">
      <c r="A9" s="52"/>
      <c r="B9" s="52" t="s">
        <v>46</v>
      </c>
      <c r="C9" s="52"/>
      <c r="D9" s="98"/>
      <c r="E9" s="52"/>
      <c r="F9" s="52"/>
      <c r="G9" s="52"/>
      <c r="H9" s="53"/>
    </row>
    <row r="10" spans="1:8" ht="18" customHeight="1">
      <c r="A10" s="52"/>
      <c r="B10" s="52"/>
      <c r="C10" s="52"/>
      <c r="D10" s="98"/>
      <c r="E10" s="52"/>
      <c r="F10" s="52"/>
      <c r="G10" s="52"/>
      <c r="H10" s="52"/>
    </row>
    <row r="11" spans="1:9" s="50" customFormat="1" ht="14.25" customHeight="1">
      <c r="A11" s="104" t="s">
        <v>17</v>
      </c>
      <c r="B11" s="105" t="s">
        <v>18</v>
      </c>
      <c r="C11" s="106" t="s">
        <v>19</v>
      </c>
      <c r="D11" s="104" t="s">
        <v>20</v>
      </c>
      <c r="E11" s="107" t="s">
        <v>21</v>
      </c>
      <c r="F11" s="108"/>
      <c r="G11" s="135" t="s">
        <v>28</v>
      </c>
      <c r="H11" s="136"/>
      <c r="I11" s="128" t="s">
        <v>35</v>
      </c>
    </row>
    <row r="12" spans="1:9" ht="12.75">
      <c r="A12" s="109"/>
      <c r="B12" s="110"/>
      <c r="C12" s="111"/>
      <c r="D12" s="109"/>
      <c r="E12" s="112" t="s">
        <v>22</v>
      </c>
      <c r="F12" s="113" t="s">
        <v>23</v>
      </c>
      <c r="G12" s="114" t="s">
        <v>22</v>
      </c>
      <c r="H12" s="115" t="s">
        <v>23</v>
      </c>
      <c r="I12" s="129"/>
    </row>
    <row r="13" spans="1:9" ht="33.75" customHeight="1">
      <c r="A13" s="71">
        <v>756</v>
      </c>
      <c r="B13" s="72"/>
      <c r="C13" s="73"/>
      <c r="D13" s="74" t="s">
        <v>24</v>
      </c>
      <c r="E13" s="75">
        <f>E15</f>
        <v>128484</v>
      </c>
      <c r="F13" s="75">
        <f>F15</f>
        <v>91942.73</v>
      </c>
      <c r="G13" s="56" t="s">
        <v>25</v>
      </c>
      <c r="H13" s="56" t="s">
        <v>25</v>
      </c>
      <c r="I13" s="79">
        <f>F13/E13</f>
        <v>0.7155967279972604</v>
      </c>
    </row>
    <row r="14" spans="1:9" ht="35.25" customHeight="1">
      <c r="A14" s="69"/>
      <c r="B14" s="76">
        <v>75618</v>
      </c>
      <c r="C14" s="77"/>
      <c r="D14" s="100" t="s">
        <v>26</v>
      </c>
      <c r="E14" s="78">
        <f>E15</f>
        <v>128484</v>
      </c>
      <c r="F14" s="78">
        <f>F15</f>
        <v>91942.73</v>
      </c>
      <c r="G14" s="56" t="s">
        <v>25</v>
      </c>
      <c r="H14" s="56" t="s">
        <v>25</v>
      </c>
      <c r="I14" s="80">
        <f>F14/E14</f>
        <v>0.7155967279972604</v>
      </c>
    </row>
    <row r="15" spans="1:9" ht="12.75">
      <c r="A15" s="54"/>
      <c r="B15" s="55"/>
      <c r="C15" s="70" t="s">
        <v>27</v>
      </c>
      <c r="D15" s="57" t="s">
        <v>38</v>
      </c>
      <c r="E15" s="58">
        <v>128484</v>
      </c>
      <c r="F15" s="58">
        <v>91942.73</v>
      </c>
      <c r="G15" s="56" t="s">
        <v>25</v>
      </c>
      <c r="H15" s="56" t="s">
        <v>25</v>
      </c>
      <c r="I15" s="81">
        <f>F15/E15</f>
        <v>0.7155967279972604</v>
      </c>
    </row>
    <row r="16" spans="1:9" ht="12.75">
      <c r="A16" s="68"/>
      <c r="B16" s="68"/>
      <c r="C16" s="83"/>
      <c r="D16" s="87" t="s">
        <v>30</v>
      </c>
      <c r="E16" s="84">
        <f>E13</f>
        <v>128484</v>
      </c>
      <c r="F16" s="84">
        <f>F13</f>
        <v>91942.73</v>
      </c>
      <c r="G16" s="85" t="s">
        <v>37</v>
      </c>
      <c r="H16" s="85"/>
      <c r="I16" s="86">
        <f>I13</f>
        <v>0.7155967279972604</v>
      </c>
    </row>
    <row r="17" spans="1:9" ht="12.75" customHeight="1">
      <c r="A17" s="94">
        <v>750</v>
      </c>
      <c r="B17" s="3"/>
      <c r="C17" s="3"/>
      <c r="D17" s="4" t="s">
        <v>2</v>
      </c>
      <c r="E17" s="59" t="s">
        <v>25</v>
      </c>
      <c r="F17" s="59" t="s">
        <v>25</v>
      </c>
      <c r="G17" s="5">
        <f>SUM(G18)</f>
        <v>12592</v>
      </c>
      <c r="H17" s="5">
        <f>SUM(H18)</f>
        <v>4660</v>
      </c>
      <c r="I17" s="82">
        <f>H17/G17</f>
        <v>0.3700762388818297</v>
      </c>
    </row>
    <row r="18" spans="1:9" ht="12.75" customHeight="1">
      <c r="A18" s="6"/>
      <c r="B18" s="8">
        <v>75023</v>
      </c>
      <c r="C18" s="9"/>
      <c r="D18" s="10" t="s">
        <v>0</v>
      </c>
      <c r="E18" s="59" t="s">
        <v>25</v>
      </c>
      <c r="F18" s="59" t="s">
        <v>25</v>
      </c>
      <c r="G18" s="11">
        <f>SUM(G19:G20)</f>
        <v>12592</v>
      </c>
      <c r="H18" s="11">
        <f>SUM(H19:H20)</f>
        <v>4660</v>
      </c>
      <c r="I18" s="88">
        <f aca="true" t="shared" si="0" ref="I18:I52">H18/G18</f>
        <v>0.3700762388818297</v>
      </c>
    </row>
    <row r="19" spans="1:9" ht="12.75" customHeight="1">
      <c r="A19" s="6"/>
      <c r="B19" s="13"/>
      <c r="C19" s="14">
        <v>3030</v>
      </c>
      <c r="D19" s="15" t="s">
        <v>40</v>
      </c>
      <c r="E19" s="59" t="s">
        <v>25</v>
      </c>
      <c r="F19" s="59" t="s">
        <v>25</v>
      </c>
      <c r="G19" s="12">
        <v>400</v>
      </c>
      <c r="H19" s="17">
        <v>0</v>
      </c>
      <c r="I19" s="89">
        <f>H19/G19</f>
        <v>0</v>
      </c>
    </row>
    <row r="20" spans="1:9" ht="12.75" customHeight="1">
      <c r="A20" s="6"/>
      <c r="B20" s="13"/>
      <c r="C20" s="14">
        <v>4170</v>
      </c>
      <c r="D20" s="15" t="s">
        <v>12</v>
      </c>
      <c r="E20" s="59" t="s">
        <v>25</v>
      </c>
      <c r="F20" s="59" t="s">
        <v>25</v>
      </c>
      <c r="G20" s="17">
        <v>12192</v>
      </c>
      <c r="H20" s="17">
        <v>4660</v>
      </c>
      <c r="I20" s="89">
        <f t="shared" si="0"/>
        <v>0.3822178477690289</v>
      </c>
    </row>
    <row r="21" spans="1:9" ht="12.75" customHeight="1">
      <c r="A21" s="67">
        <v>851</v>
      </c>
      <c r="B21" s="2"/>
      <c r="C21" s="3"/>
      <c r="D21" s="4" t="s">
        <v>1</v>
      </c>
      <c r="E21" s="59" t="s">
        <v>25</v>
      </c>
      <c r="F21" s="59" t="s">
        <v>25</v>
      </c>
      <c r="G21" s="24">
        <f>SUM(G22,G26)</f>
        <v>89737</v>
      </c>
      <c r="H21" s="24">
        <f>SUM(H22,H26)</f>
        <v>46439.90000000001</v>
      </c>
      <c r="I21" s="82">
        <f t="shared" si="0"/>
        <v>0.5175111715345957</v>
      </c>
    </row>
    <row r="22" spans="1:9" ht="12.75" customHeight="1">
      <c r="A22" s="41"/>
      <c r="B22" s="61">
        <v>85153</v>
      </c>
      <c r="C22" s="9"/>
      <c r="D22" s="10" t="s">
        <v>9</v>
      </c>
      <c r="E22" s="59" t="s">
        <v>25</v>
      </c>
      <c r="F22" s="59" t="s">
        <v>25</v>
      </c>
      <c r="G22" s="25">
        <f>SUM(G23:G25)</f>
        <v>6000</v>
      </c>
      <c r="H22" s="25">
        <f>SUM(H23:H25)</f>
        <v>3200</v>
      </c>
      <c r="I22" s="88">
        <f t="shared" si="0"/>
        <v>0.5333333333333333</v>
      </c>
    </row>
    <row r="23" spans="1:9" ht="12.75" customHeight="1">
      <c r="A23" s="42"/>
      <c r="B23" s="38"/>
      <c r="C23" s="121">
        <v>4210</v>
      </c>
      <c r="D23" s="119" t="s">
        <v>15</v>
      </c>
      <c r="E23" s="59" t="s">
        <v>25</v>
      </c>
      <c r="F23" s="59" t="s">
        <v>25</v>
      </c>
      <c r="G23" s="118">
        <v>1800</v>
      </c>
      <c r="H23" s="118">
        <v>0</v>
      </c>
      <c r="I23" s="117">
        <f>H23/G23</f>
        <v>0</v>
      </c>
    </row>
    <row r="24" spans="1:9" ht="12.75" customHeight="1">
      <c r="A24" s="42"/>
      <c r="B24" s="45"/>
      <c r="C24" s="19">
        <v>4300</v>
      </c>
      <c r="D24" s="15" t="s">
        <v>13</v>
      </c>
      <c r="E24" s="59" t="s">
        <v>25</v>
      </c>
      <c r="F24" s="59" t="s">
        <v>25</v>
      </c>
      <c r="G24" s="16">
        <v>4000</v>
      </c>
      <c r="H24" s="16">
        <v>3200</v>
      </c>
      <c r="I24" s="89">
        <f>H24/G24</f>
        <v>0.8</v>
      </c>
    </row>
    <row r="25" spans="1:9" ht="12.75" customHeight="1">
      <c r="A25" s="42"/>
      <c r="B25" s="38"/>
      <c r="C25" s="121">
        <v>4430</v>
      </c>
      <c r="D25" s="119" t="s">
        <v>41</v>
      </c>
      <c r="E25" s="59" t="s">
        <v>25</v>
      </c>
      <c r="F25" s="59" t="s">
        <v>25</v>
      </c>
      <c r="G25" s="118">
        <v>200</v>
      </c>
      <c r="H25" s="118">
        <v>0</v>
      </c>
      <c r="I25" s="117">
        <f>H25/G25</f>
        <v>0</v>
      </c>
    </row>
    <row r="26" spans="1:9" ht="12.75" customHeight="1">
      <c r="A26" s="42"/>
      <c r="B26" s="62">
        <v>85154</v>
      </c>
      <c r="C26" s="120"/>
      <c r="D26" s="34" t="s">
        <v>11</v>
      </c>
      <c r="E26" s="59" t="s">
        <v>25</v>
      </c>
      <c r="F26" s="59" t="s">
        <v>25</v>
      </c>
      <c r="G26" s="26">
        <f>SUM(G27:G40)</f>
        <v>83737</v>
      </c>
      <c r="H26" s="26">
        <f>SUM(H27:H40)</f>
        <v>43239.90000000001</v>
      </c>
      <c r="I26" s="90">
        <f t="shared" si="0"/>
        <v>0.5163774675472015</v>
      </c>
    </row>
    <row r="27" spans="1:9" ht="12.75" customHeight="1">
      <c r="A27" s="42"/>
      <c r="B27" s="63"/>
      <c r="C27" s="48">
        <v>2360</v>
      </c>
      <c r="D27" s="101" t="s">
        <v>47</v>
      </c>
      <c r="E27" s="146" t="s">
        <v>25</v>
      </c>
      <c r="F27" s="149" t="s">
        <v>25</v>
      </c>
      <c r="G27" s="137">
        <v>2000</v>
      </c>
      <c r="H27" s="137">
        <v>2000</v>
      </c>
      <c r="I27" s="130">
        <f t="shared" si="0"/>
        <v>1</v>
      </c>
    </row>
    <row r="28" spans="1:9" ht="11.25" customHeight="1">
      <c r="A28" s="42"/>
      <c r="B28" s="38"/>
      <c r="C28" s="43"/>
      <c r="D28" s="102" t="s">
        <v>48</v>
      </c>
      <c r="E28" s="147"/>
      <c r="F28" s="150"/>
      <c r="G28" s="138"/>
      <c r="H28" s="138"/>
      <c r="I28" s="131" t="e">
        <f t="shared" si="0"/>
        <v>#DIV/0!</v>
      </c>
    </row>
    <row r="29" spans="1:9" ht="10.5" customHeight="1">
      <c r="A29" s="42"/>
      <c r="B29" s="38"/>
      <c r="C29" s="42"/>
      <c r="D29" s="102" t="s">
        <v>49</v>
      </c>
      <c r="E29" s="147"/>
      <c r="F29" s="150"/>
      <c r="G29" s="138"/>
      <c r="H29" s="138"/>
      <c r="I29" s="131" t="e">
        <f t="shared" si="0"/>
        <v>#DIV/0!</v>
      </c>
    </row>
    <row r="30" spans="1:9" ht="11.25" customHeight="1">
      <c r="A30" s="43"/>
      <c r="B30" s="39"/>
      <c r="C30" s="49"/>
      <c r="D30" s="103" t="s">
        <v>50</v>
      </c>
      <c r="E30" s="148"/>
      <c r="F30" s="151"/>
      <c r="G30" s="139"/>
      <c r="H30" s="139"/>
      <c r="I30" s="132" t="e">
        <f t="shared" si="0"/>
        <v>#DIV/0!</v>
      </c>
    </row>
    <row r="31" spans="1:9" ht="12.75" customHeight="1">
      <c r="A31" s="42"/>
      <c r="B31" s="64"/>
      <c r="C31" s="46">
        <v>4110</v>
      </c>
      <c r="D31" s="21" t="s">
        <v>6</v>
      </c>
      <c r="E31" s="59" t="s">
        <v>25</v>
      </c>
      <c r="F31" s="59" t="s">
        <v>25</v>
      </c>
      <c r="G31" s="47">
        <v>3700</v>
      </c>
      <c r="H31" s="47">
        <v>1124.52</v>
      </c>
      <c r="I31" s="91">
        <f t="shared" si="0"/>
        <v>0.3039243243243243</v>
      </c>
    </row>
    <row r="32" spans="1:9" ht="12.75" customHeight="1">
      <c r="A32" s="42"/>
      <c r="B32" s="64"/>
      <c r="C32" s="14">
        <v>4170</v>
      </c>
      <c r="D32" s="15" t="s">
        <v>12</v>
      </c>
      <c r="E32" s="59" t="s">
        <v>25</v>
      </c>
      <c r="F32" s="59" t="s">
        <v>25</v>
      </c>
      <c r="G32" s="17">
        <v>32112</v>
      </c>
      <c r="H32" s="17">
        <v>18746</v>
      </c>
      <c r="I32" s="89">
        <f t="shared" si="0"/>
        <v>0.5837693074240159</v>
      </c>
    </row>
    <row r="33" spans="1:9" ht="12.75" customHeight="1">
      <c r="A33" s="42"/>
      <c r="B33" s="64"/>
      <c r="C33" s="14">
        <v>4210</v>
      </c>
      <c r="D33" s="15" t="s">
        <v>15</v>
      </c>
      <c r="E33" s="59" t="s">
        <v>25</v>
      </c>
      <c r="F33" s="59" t="s">
        <v>25</v>
      </c>
      <c r="G33" s="17">
        <v>20000</v>
      </c>
      <c r="H33" s="16">
        <v>10725.93</v>
      </c>
      <c r="I33" s="89">
        <f t="shared" si="0"/>
        <v>0.5362965000000001</v>
      </c>
    </row>
    <row r="34" spans="1:9" ht="12.75" customHeight="1">
      <c r="A34" s="42"/>
      <c r="B34" s="64"/>
      <c r="C34" s="14">
        <v>4260</v>
      </c>
      <c r="D34" s="15" t="s">
        <v>14</v>
      </c>
      <c r="E34" s="59" t="s">
        <v>25</v>
      </c>
      <c r="F34" s="59" t="s">
        <v>25</v>
      </c>
      <c r="G34" s="16">
        <v>1800</v>
      </c>
      <c r="H34" s="23">
        <v>714.35</v>
      </c>
      <c r="I34" s="89">
        <f t="shared" si="0"/>
        <v>0.3968611111111111</v>
      </c>
    </row>
    <row r="35" spans="1:9" ht="12.75" customHeight="1">
      <c r="A35" s="42"/>
      <c r="B35" s="64"/>
      <c r="C35" s="14">
        <v>4300</v>
      </c>
      <c r="D35" s="15" t="s">
        <v>13</v>
      </c>
      <c r="E35" s="59" t="s">
        <v>25</v>
      </c>
      <c r="F35" s="59" t="s">
        <v>25</v>
      </c>
      <c r="G35" s="17">
        <v>21725</v>
      </c>
      <c r="H35" s="17">
        <v>9630.8</v>
      </c>
      <c r="I35" s="89">
        <f t="shared" si="0"/>
        <v>0.4433049482163406</v>
      </c>
    </row>
    <row r="36" spans="1:9" ht="12.75" customHeight="1">
      <c r="A36" s="42"/>
      <c r="B36" s="64"/>
      <c r="C36" s="19">
        <v>4370</v>
      </c>
      <c r="D36" s="20" t="s">
        <v>4</v>
      </c>
      <c r="E36" s="143" t="s">
        <v>25</v>
      </c>
      <c r="F36" s="143" t="s">
        <v>25</v>
      </c>
      <c r="G36" s="140">
        <v>600</v>
      </c>
      <c r="H36" s="142">
        <v>258.3</v>
      </c>
      <c r="I36" s="133">
        <f t="shared" si="0"/>
        <v>0.4305</v>
      </c>
    </row>
    <row r="37" spans="1:9" ht="12" customHeight="1">
      <c r="A37" s="42"/>
      <c r="B37" s="64"/>
      <c r="C37" s="18"/>
      <c r="D37" s="21" t="s">
        <v>3</v>
      </c>
      <c r="E37" s="152"/>
      <c r="F37" s="152"/>
      <c r="G37" s="141"/>
      <c r="H37" s="141"/>
      <c r="I37" s="134" t="e">
        <f t="shared" si="0"/>
        <v>#DIV/0!</v>
      </c>
    </row>
    <row r="38" spans="1:9" ht="12.75" customHeight="1">
      <c r="A38" s="42"/>
      <c r="B38" s="64"/>
      <c r="C38" s="14">
        <v>4610</v>
      </c>
      <c r="D38" s="15" t="s">
        <v>39</v>
      </c>
      <c r="E38" s="59" t="s">
        <v>25</v>
      </c>
      <c r="F38" s="59" t="s">
        <v>25</v>
      </c>
      <c r="G38" s="23">
        <v>800</v>
      </c>
      <c r="H38" s="22">
        <v>40</v>
      </c>
      <c r="I38" s="89">
        <f t="shared" si="0"/>
        <v>0.05</v>
      </c>
    </row>
    <row r="39" spans="1:9" ht="12.75" customHeight="1">
      <c r="A39" s="42"/>
      <c r="B39" s="64"/>
      <c r="C39" s="19">
        <v>4700</v>
      </c>
      <c r="D39" s="20" t="s">
        <v>16</v>
      </c>
      <c r="E39" s="143" t="s">
        <v>25</v>
      </c>
      <c r="F39" s="143" t="s">
        <v>25</v>
      </c>
      <c r="G39" s="140">
        <v>1000</v>
      </c>
      <c r="H39" s="145">
        <v>0</v>
      </c>
      <c r="I39" s="133">
        <f t="shared" si="0"/>
        <v>0</v>
      </c>
    </row>
    <row r="40" spans="1:9" ht="12" customHeight="1">
      <c r="A40" s="44"/>
      <c r="B40" s="65"/>
      <c r="C40" s="18"/>
      <c r="D40" s="21" t="s">
        <v>7</v>
      </c>
      <c r="E40" s="152"/>
      <c r="F40" s="152"/>
      <c r="G40" s="141"/>
      <c r="H40" s="141"/>
      <c r="I40" s="134" t="e">
        <f t="shared" si="0"/>
        <v>#DIV/0!</v>
      </c>
    </row>
    <row r="41" spans="1:9" ht="12.75" customHeight="1">
      <c r="A41" s="66">
        <v>852</v>
      </c>
      <c r="B41" s="40"/>
      <c r="C41" s="3"/>
      <c r="D41" s="4" t="s">
        <v>42</v>
      </c>
      <c r="E41" s="59" t="s">
        <v>25</v>
      </c>
      <c r="F41" s="59" t="s">
        <v>25</v>
      </c>
      <c r="G41" s="24">
        <f>SUM(G42)</f>
        <v>8000</v>
      </c>
      <c r="H41" s="29">
        <f>SUM(H42)</f>
        <v>2800</v>
      </c>
      <c r="I41" s="82">
        <f>H41/G41</f>
        <v>0.35</v>
      </c>
    </row>
    <row r="42" spans="1:9" ht="12.75" customHeight="1">
      <c r="A42" s="6"/>
      <c r="B42" s="31">
        <v>85205</v>
      </c>
      <c r="C42" s="7"/>
      <c r="D42" s="122" t="s">
        <v>43</v>
      </c>
      <c r="E42" s="143" t="s">
        <v>25</v>
      </c>
      <c r="F42" s="143" t="s">
        <v>25</v>
      </c>
      <c r="G42" s="26">
        <f>SUM(G44:G44)</f>
        <v>8000</v>
      </c>
      <c r="H42" s="35">
        <f>SUM(H44:H44)</f>
        <v>2800</v>
      </c>
      <c r="I42" s="90">
        <f>H42/G42</f>
        <v>0.35</v>
      </c>
    </row>
    <row r="43" spans="1:9" ht="12" customHeight="1">
      <c r="A43" s="6"/>
      <c r="B43" s="30"/>
      <c r="C43" s="32"/>
      <c r="D43" s="36" t="s">
        <v>44</v>
      </c>
      <c r="E43" s="144"/>
      <c r="F43" s="144"/>
      <c r="G43" s="33"/>
      <c r="H43" s="33"/>
      <c r="I43" s="92"/>
    </row>
    <row r="44" spans="1:9" ht="12.75" customHeight="1">
      <c r="A44" s="6"/>
      <c r="B44" s="13"/>
      <c r="C44" s="19">
        <v>4300</v>
      </c>
      <c r="D44" s="15" t="s">
        <v>13</v>
      </c>
      <c r="E44" s="59" t="s">
        <v>25</v>
      </c>
      <c r="F44" s="59" t="s">
        <v>25</v>
      </c>
      <c r="G44" s="17">
        <v>8000</v>
      </c>
      <c r="H44" s="16">
        <v>2800</v>
      </c>
      <c r="I44" s="89">
        <f>H44/G44</f>
        <v>0.35</v>
      </c>
    </row>
    <row r="45" spans="1:9" ht="12.75" customHeight="1">
      <c r="A45" s="125">
        <v>854</v>
      </c>
      <c r="B45" s="126"/>
      <c r="C45" s="127"/>
      <c r="D45" s="124" t="s">
        <v>5</v>
      </c>
      <c r="E45" s="59" t="s">
        <v>25</v>
      </c>
      <c r="F45" s="59" t="s">
        <v>25</v>
      </c>
      <c r="G45" s="24">
        <f>SUM(G46)</f>
        <v>63700</v>
      </c>
      <c r="H45" s="29">
        <f>SUM(H46)</f>
        <v>4334</v>
      </c>
      <c r="I45" s="82">
        <f t="shared" si="0"/>
        <v>0.06803767660910517</v>
      </c>
    </row>
    <row r="46" spans="1:9" ht="12.75" customHeight="1">
      <c r="A46" s="6"/>
      <c r="B46" s="123">
        <v>85412</v>
      </c>
      <c r="C46" s="120"/>
      <c r="D46" s="34" t="s">
        <v>8</v>
      </c>
      <c r="E46" s="143" t="s">
        <v>25</v>
      </c>
      <c r="F46" s="143" t="s">
        <v>25</v>
      </c>
      <c r="G46" s="26">
        <f>SUM(G48:G51)</f>
        <v>63700</v>
      </c>
      <c r="H46" s="35">
        <f>SUM(H48:H51)</f>
        <v>4334</v>
      </c>
      <c r="I46" s="90">
        <f t="shared" si="0"/>
        <v>0.06803767660910517</v>
      </c>
    </row>
    <row r="47" spans="1:9" ht="12" customHeight="1">
      <c r="A47" s="6"/>
      <c r="B47" s="30"/>
      <c r="C47" s="32"/>
      <c r="D47" s="36" t="s">
        <v>10</v>
      </c>
      <c r="E47" s="144"/>
      <c r="F47" s="144"/>
      <c r="G47" s="33"/>
      <c r="H47" s="33"/>
      <c r="I47" s="92"/>
    </row>
    <row r="48" spans="1:9" ht="12.75" customHeight="1">
      <c r="A48" s="6"/>
      <c r="B48" s="13"/>
      <c r="C48" s="14">
        <v>4110</v>
      </c>
      <c r="D48" s="15" t="s">
        <v>6</v>
      </c>
      <c r="E48" s="59" t="s">
        <v>25</v>
      </c>
      <c r="F48" s="59" t="s">
        <v>25</v>
      </c>
      <c r="G48" s="16">
        <v>2700</v>
      </c>
      <c r="H48" s="22">
        <v>0</v>
      </c>
      <c r="I48" s="89">
        <f t="shared" si="0"/>
        <v>0</v>
      </c>
    </row>
    <row r="49" spans="1:9" ht="12.75" customHeight="1">
      <c r="A49" s="6"/>
      <c r="B49" s="13"/>
      <c r="C49" s="14">
        <v>4170</v>
      </c>
      <c r="D49" s="15" t="s">
        <v>12</v>
      </c>
      <c r="E49" s="59" t="s">
        <v>25</v>
      </c>
      <c r="F49" s="59" t="s">
        <v>25</v>
      </c>
      <c r="G49" s="16">
        <v>16000</v>
      </c>
      <c r="H49" s="22">
        <v>0</v>
      </c>
      <c r="I49" s="89">
        <f t="shared" si="0"/>
        <v>0</v>
      </c>
    </row>
    <row r="50" spans="1:9" ht="12.75" customHeight="1">
      <c r="A50" s="6"/>
      <c r="B50" s="13"/>
      <c r="C50" s="14">
        <v>4210</v>
      </c>
      <c r="D50" s="15" t="s">
        <v>15</v>
      </c>
      <c r="E50" s="59" t="s">
        <v>25</v>
      </c>
      <c r="F50" s="59" t="s">
        <v>25</v>
      </c>
      <c r="G50" s="16">
        <v>20000</v>
      </c>
      <c r="H50" s="23">
        <v>140</v>
      </c>
      <c r="I50" s="89">
        <f t="shared" si="0"/>
        <v>0.007</v>
      </c>
    </row>
    <row r="51" spans="1:9" ht="12.75" customHeight="1">
      <c r="A51" s="6"/>
      <c r="B51" s="13"/>
      <c r="C51" s="14">
        <v>4300</v>
      </c>
      <c r="D51" s="15" t="s">
        <v>13</v>
      </c>
      <c r="E51" s="59" t="s">
        <v>25</v>
      </c>
      <c r="F51" s="59" t="s">
        <v>25</v>
      </c>
      <c r="G51" s="17">
        <v>25000</v>
      </c>
      <c r="H51" s="16">
        <v>4194</v>
      </c>
      <c r="I51" s="89">
        <f t="shared" si="0"/>
        <v>0.16776</v>
      </c>
    </row>
    <row r="52" spans="4:9" ht="15" customHeight="1">
      <c r="D52" s="99" t="s">
        <v>31</v>
      </c>
      <c r="E52" s="60"/>
      <c r="F52" s="60"/>
      <c r="G52" s="37">
        <f>SUM(G45,G41,G21,G17)</f>
        <v>174029</v>
      </c>
      <c r="H52" s="37">
        <f>SUM(H45,H41,H21,H17)</f>
        <v>58233.90000000001</v>
      </c>
      <c r="I52" s="93">
        <f t="shared" si="0"/>
        <v>0.3346218159042459</v>
      </c>
    </row>
    <row r="53" spans="1:2" ht="12.75" customHeight="1">
      <c r="A53" s="27"/>
      <c r="B53" s="28"/>
    </row>
  </sheetData>
  <sheetProtection/>
  <mergeCells count="22">
    <mergeCell ref="E27:E30"/>
    <mergeCell ref="F27:F30"/>
    <mergeCell ref="E36:E37"/>
    <mergeCell ref="F36:F37"/>
    <mergeCell ref="E39:E40"/>
    <mergeCell ref="F39:F40"/>
    <mergeCell ref="G39:G40"/>
    <mergeCell ref="F46:F47"/>
    <mergeCell ref="E46:E47"/>
    <mergeCell ref="H39:H40"/>
    <mergeCell ref="E42:E43"/>
    <mergeCell ref="F42:F43"/>
    <mergeCell ref="E4:I5"/>
    <mergeCell ref="I11:I12"/>
    <mergeCell ref="I27:I30"/>
    <mergeCell ref="I36:I37"/>
    <mergeCell ref="I39:I40"/>
    <mergeCell ref="G11:H11"/>
    <mergeCell ref="G27:G30"/>
    <mergeCell ref="H27:H30"/>
    <mergeCell ref="G36:G37"/>
    <mergeCell ref="H36:H37"/>
  </mergeCells>
  <printOptions/>
  <pageMargins left="0.45" right="0.26" top="0.56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Poniec</cp:lastModifiedBy>
  <cp:lastPrinted>2012-08-07T10:29:27Z</cp:lastPrinted>
  <dcterms:created xsi:type="dcterms:W3CDTF">2009-08-04T11:59:30Z</dcterms:created>
  <dcterms:modified xsi:type="dcterms:W3CDTF">2013-07-26T07:49:46Z</dcterms:modified>
  <cp:category/>
  <cp:version/>
  <cp:contentType/>
  <cp:contentStatus/>
</cp:coreProperties>
</file>